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 tabRatio="851" activeTab="4"/>
  </bookViews>
  <sheets>
    <sheet name="odddíly" sheetId="18" r:id="rId1"/>
    <sheet name="žákyně 06-07 " sheetId="6" r:id="rId2"/>
    <sheet name="žákyně 04-05" sheetId="4" r:id="rId3"/>
    <sheet name="žáci 06-07" sheetId="5" r:id="rId4"/>
    <sheet name="žáci 04-05" sheetId="1" r:id="rId5"/>
    <sheet name="50m (mlH)" sheetId="8" r:id="rId6"/>
    <sheet name="50m (stH)" sheetId="7" r:id="rId7"/>
    <sheet name="50m(mlD)" sheetId="3" r:id="rId8"/>
    <sheet name="50m (stD)" sheetId="9" r:id="rId9"/>
    <sheet name="600m(mlD)" sheetId="10" r:id="rId10"/>
    <sheet name="600m (mlH) " sheetId="11" r:id="rId11"/>
    <sheet name="600m (stH)" sheetId="12" r:id="rId12"/>
    <sheet name="600m (stD)" sheetId="13" r:id="rId13"/>
    <sheet name="Dálka(mlD)" sheetId="14" r:id="rId14"/>
    <sheet name="Dálka (mlH)" sheetId="15" r:id="rId15"/>
    <sheet name="Dálka (stH)" sheetId="16" r:id="rId16"/>
    <sheet name="Dálka (stD)" sheetId="17" r:id="rId17"/>
    <sheet name="Míček(mlD)" sheetId="19" r:id="rId18"/>
    <sheet name="Míček(mlH)" sheetId="20" r:id="rId19"/>
    <sheet name="Míček(stH)" sheetId="21" r:id="rId20"/>
    <sheet name="Míček (stD)" sheetId="22" r:id="rId21"/>
    <sheet name="List6" sheetId="23" r:id="rId22"/>
    <sheet name="List1" sheetId="24" r:id="rId23"/>
  </sheets>
  <calcPr calcId="145621"/>
</workbook>
</file>

<file path=xl/calcChain.xml><?xml version="1.0" encoding="utf-8"?>
<calcChain xmlns="http://schemas.openxmlformats.org/spreadsheetml/2006/main">
  <c r="M24" i="4" l="1"/>
  <c r="M23" i="4"/>
  <c r="C64" i="22" l="1"/>
  <c r="B64" i="22"/>
  <c r="C63" i="22"/>
  <c r="B63" i="22"/>
  <c r="C62" i="22"/>
  <c r="B62" i="22"/>
  <c r="C61" i="22"/>
  <c r="B61" i="22"/>
  <c r="C60" i="22"/>
  <c r="B60" i="22"/>
  <c r="C59" i="22"/>
  <c r="B59" i="22"/>
  <c r="C58" i="22"/>
  <c r="B58" i="22"/>
  <c r="C57" i="22"/>
  <c r="B57" i="22"/>
  <c r="C56" i="22"/>
  <c r="B56" i="22"/>
  <c r="C55" i="22"/>
  <c r="B55" i="22"/>
  <c r="C54" i="22"/>
  <c r="B54" i="22"/>
  <c r="C53" i="22"/>
  <c r="B53" i="22"/>
  <c r="C52" i="22"/>
  <c r="B52" i="22"/>
  <c r="C51" i="22"/>
  <c r="B51" i="22"/>
  <c r="C50" i="22"/>
  <c r="B50" i="22"/>
  <c r="C49" i="22"/>
  <c r="B49" i="22"/>
  <c r="C48" i="22"/>
  <c r="B48" i="22"/>
  <c r="C47" i="22"/>
  <c r="B47" i="22"/>
  <c r="C46" i="22"/>
  <c r="B46" i="22"/>
  <c r="C45" i="22"/>
  <c r="B45" i="22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14" i="22"/>
  <c r="B14" i="22"/>
  <c r="C13" i="22"/>
  <c r="B13" i="22"/>
  <c r="B12" i="22"/>
  <c r="C11" i="22"/>
  <c r="B11" i="22"/>
  <c r="C10" i="22"/>
  <c r="B10" i="22"/>
  <c r="C9" i="22"/>
  <c r="B9" i="22"/>
  <c r="C8" i="22"/>
  <c r="B8" i="22"/>
  <c r="C7" i="22"/>
  <c r="B7" i="22"/>
  <c r="C6" i="22"/>
  <c r="B6" i="22"/>
  <c r="C5" i="22"/>
  <c r="B5" i="22"/>
  <c r="C4" i="22"/>
  <c r="B4" i="22"/>
  <c r="C60" i="21"/>
  <c r="B60" i="21"/>
  <c r="C59" i="21"/>
  <c r="B59" i="21"/>
  <c r="C58" i="21"/>
  <c r="B58" i="21"/>
  <c r="C57" i="21"/>
  <c r="B57" i="21"/>
  <c r="C56" i="21"/>
  <c r="B56" i="21"/>
  <c r="C55" i="21"/>
  <c r="B55" i="21"/>
  <c r="C54" i="21"/>
  <c r="B54" i="21"/>
  <c r="C53" i="21"/>
  <c r="B53" i="21"/>
  <c r="C52" i="21"/>
  <c r="B52" i="21"/>
  <c r="C51" i="21"/>
  <c r="B51" i="21"/>
  <c r="C50" i="21"/>
  <c r="B50" i="21"/>
  <c r="C49" i="21"/>
  <c r="B49" i="21"/>
  <c r="C48" i="21"/>
  <c r="B48" i="21"/>
  <c r="C47" i="21"/>
  <c r="B47" i="21"/>
  <c r="C46" i="21"/>
  <c r="B46" i="21"/>
  <c r="C45" i="21"/>
  <c r="B45" i="21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14" i="21"/>
  <c r="B14" i="21"/>
  <c r="C13" i="21"/>
  <c r="B13" i="21"/>
  <c r="C12" i="21"/>
  <c r="B12" i="21"/>
  <c r="C11" i="21"/>
  <c r="B11" i="21"/>
  <c r="C10" i="21"/>
  <c r="B10" i="21"/>
  <c r="C9" i="21"/>
  <c r="B9" i="21"/>
  <c r="C8" i="21"/>
  <c r="B8" i="21"/>
  <c r="C7" i="21"/>
  <c r="B7" i="21"/>
  <c r="C6" i="21"/>
  <c r="B6" i="21"/>
  <c r="C5" i="21"/>
  <c r="B5" i="21"/>
  <c r="C4" i="21"/>
  <c r="B4" i="21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C14" i="20"/>
  <c r="B14" i="20"/>
  <c r="C13" i="20"/>
  <c r="B13" i="20"/>
  <c r="C12" i="20"/>
  <c r="B12" i="20"/>
  <c r="C11" i="20"/>
  <c r="B11" i="20"/>
  <c r="C10" i="20"/>
  <c r="B10" i="20"/>
  <c r="C9" i="20"/>
  <c r="B9" i="20"/>
  <c r="C8" i="20"/>
  <c r="B8" i="20"/>
  <c r="C7" i="20"/>
  <c r="B7" i="20"/>
  <c r="C6" i="20"/>
  <c r="B6" i="20"/>
  <c r="C5" i="20"/>
  <c r="B5" i="20"/>
  <c r="C4" i="20"/>
  <c r="B4" i="20"/>
  <c r="C33" i="19"/>
  <c r="B33" i="19"/>
  <c r="C32" i="19"/>
  <c r="B32" i="19"/>
  <c r="C31" i="19"/>
  <c r="B31" i="19"/>
  <c r="C30" i="19"/>
  <c r="B30" i="19"/>
  <c r="C29" i="19"/>
  <c r="B29" i="19"/>
  <c r="C28" i="19"/>
  <c r="B28" i="19"/>
  <c r="C27" i="19"/>
  <c r="B27" i="19"/>
  <c r="C26" i="19"/>
  <c r="B26" i="19"/>
  <c r="C25" i="19"/>
  <c r="B25" i="19"/>
  <c r="C24" i="19"/>
  <c r="B24" i="19"/>
  <c r="C23" i="19"/>
  <c r="B23" i="19"/>
  <c r="C22" i="19"/>
  <c r="B22" i="19"/>
  <c r="C21" i="19"/>
  <c r="B21" i="19"/>
  <c r="C20" i="19"/>
  <c r="B20" i="19"/>
  <c r="C19" i="19"/>
  <c r="B19" i="19"/>
  <c r="C18" i="19"/>
  <c r="B18" i="19"/>
  <c r="C17" i="19"/>
  <c r="B17" i="19"/>
  <c r="C16" i="19"/>
  <c r="B16" i="19"/>
  <c r="C15" i="19"/>
  <c r="B15" i="19"/>
  <c r="C14" i="19"/>
  <c r="B14" i="19"/>
  <c r="C13" i="19"/>
  <c r="B13" i="19"/>
  <c r="C12" i="19"/>
  <c r="B12" i="19"/>
  <c r="C11" i="19"/>
  <c r="B11" i="19"/>
  <c r="C10" i="19"/>
  <c r="B10" i="19"/>
  <c r="C9" i="19"/>
  <c r="B9" i="19"/>
  <c r="C8" i="19"/>
  <c r="B8" i="19"/>
  <c r="C7" i="19"/>
  <c r="B7" i="19"/>
  <c r="C6" i="19"/>
  <c r="B6" i="19"/>
  <c r="C5" i="19"/>
  <c r="B5" i="19"/>
  <c r="C4" i="19"/>
  <c r="B4" i="19"/>
  <c r="C55" i="17"/>
  <c r="B55" i="17"/>
  <c r="C50" i="17"/>
  <c r="B50" i="17"/>
  <c r="C46" i="17"/>
  <c r="B46" i="17"/>
  <c r="C42" i="17"/>
  <c r="B42" i="17"/>
  <c r="C41" i="17"/>
  <c r="B41" i="17"/>
  <c r="C40" i="17"/>
  <c r="B40" i="17"/>
  <c r="C33" i="17"/>
  <c r="B33" i="17"/>
  <c r="C29" i="17"/>
  <c r="B29" i="17"/>
  <c r="C25" i="17"/>
  <c r="B25" i="17"/>
  <c r="B24" i="17"/>
  <c r="C18" i="17"/>
  <c r="B18" i="17"/>
  <c r="C17" i="17"/>
  <c r="B17" i="17"/>
  <c r="C10" i="17"/>
  <c r="B10" i="17"/>
  <c r="C9" i="17"/>
  <c r="B9" i="17"/>
  <c r="C4" i="17"/>
  <c r="B4" i="17"/>
  <c r="C66" i="16"/>
  <c r="B66" i="16"/>
  <c r="C65" i="16"/>
  <c r="B65" i="16"/>
  <c r="C60" i="16"/>
  <c r="B60" i="16"/>
  <c r="C59" i="16"/>
  <c r="B59" i="16"/>
  <c r="C58" i="16"/>
  <c r="B58" i="16"/>
  <c r="C57" i="16"/>
  <c r="B57" i="16"/>
  <c r="C56" i="16"/>
  <c r="B56" i="16"/>
  <c r="C55" i="16"/>
  <c r="B55" i="16"/>
  <c r="C54" i="16"/>
  <c r="B54" i="16"/>
  <c r="C53" i="16"/>
  <c r="B53" i="16"/>
  <c r="C52" i="16"/>
  <c r="B52" i="16"/>
  <c r="C51" i="16"/>
  <c r="B51" i="16"/>
  <c r="C50" i="16"/>
  <c r="B50" i="16"/>
  <c r="C49" i="16"/>
  <c r="B49" i="16"/>
  <c r="C48" i="16"/>
  <c r="B48" i="16"/>
  <c r="C47" i="16"/>
  <c r="B47" i="16"/>
  <c r="C46" i="16"/>
  <c r="B46" i="16"/>
  <c r="C45" i="16"/>
  <c r="B45" i="16"/>
  <c r="C44" i="16"/>
  <c r="B44" i="16"/>
  <c r="C43" i="16"/>
  <c r="B43" i="16"/>
  <c r="C42" i="16"/>
  <c r="B42" i="16"/>
  <c r="C41" i="16"/>
  <c r="B41" i="16"/>
  <c r="C40" i="16"/>
  <c r="B40" i="16"/>
  <c r="C39" i="16"/>
  <c r="B39" i="16"/>
  <c r="C38" i="16"/>
  <c r="B38" i="16"/>
  <c r="C33" i="16"/>
  <c r="B33" i="16"/>
  <c r="C32" i="16"/>
  <c r="B32" i="16"/>
  <c r="C31" i="16"/>
  <c r="B31" i="16"/>
  <c r="C30" i="16"/>
  <c r="B30" i="16"/>
  <c r="C29" i="16"/>
  <c r="B29" i="16"/>
  <c r="C28" i="16"/>
  <c r="B28" i="16"/>
  <c r="C27" i="16"/>
  <c r="B27" i="16"/>
  <c r="C26" i="16"/>
  <c r="B26" i="16"/>
  <c r="C25" i="16"/>
  <c r="B25" i="16"/>
  <c r="C20" i="16"/>
  <c r="B20" i="16"/>
  <c r="C16" i="16"/>
  <c r="B16" i="16"/>
  <c r="C8" i="16"/>
  <c r="B8" i="16"/>
  <c r="C33" i="15"/>
  <c r="B33" i="15"/>
  <c r="C32" i="15"/>
  <c r="B32" i="15"/>
  <c r="C31" i="15"/>
  <c r="B31" i="15"/>
  <c r="C30" i="15"/>
  <c r="B30" i="15"/>
  <c r="C29" i="15"/>
  <c r="B29" i="15"/>
  <c r="C28" i="15"/>
  <c r="B28" i="15"/>
  <c r="C27" i="15"/>
  <c r="B27" i="15"/>
  <c r="C26" i="15"/>
  <c r="B26" i="15"/>
  <c r="C25" i="15"/>
  <c r="B25" i="15"/>
  <c r="C24" i="15"/>
  <c r="B24" i="15"/>
  <c r="C33" i="14"/>
  <c r="B33" i="14"/>
  <c r="C32" i="14"/>
  <c r="B32" i="14"/>
  <c r="C31" i="14"/>
  <c r="B31" i="14"/>
  <c r="C30" i="14"/>
  <c r="B30" i="14"/>
  <c r="C29" i="14"/>
  <c r="B29" i="14"/>
  <c r="C27" i="14"/>
  <c r="B27" i="14"/>
  <c r="C10" i="14"/>
  <c r="B10" i="14"/>
  <c r="C8" i="14"/>
  <c r="B8" i="14"/>
  <c r="C6" i="14"/>
  <c r="B6" i="14"/>
  <c r="C55" i="13"/>
  <c r="B55" i="13"/>
  <c r="C50" i="13"/>
  <c r="B50" i="13"/>
  <c r="C46" i="13"/>
  <c r="B46" i="13"/>
  <c r="C42" i="13"/>
  <c r="B42" i="13"/>
  <c r="C41" i="13"/>
  <c r="B41" i="13"/>
  <c r="C40" i="13"/>
  <c r="B40" i="13"/>
  <c r="C33" i="13"/>
  <c r="B33" i="13"/>
  <c r="C29" i="13"/>
  <c r="B29" i="13"/>
  <c r="C25" i="13"/>
  <c r="B25" i="13"/>
  <c r="C18" i="13"/>
  <c r="B18" i="13"/>
  <c r="C17" i="13"/>
  <c r="B17" i="13"/>
  <c r="C10" i="13"/>
  <c r="B10" i="13"/>
  <c r="C9" i="13"/>
  <c r="B9" i="13"/>
  <c r="C66" i="12"/>
  <c r="B66" i="12"/>
  <c r="C65" i="12"/>
  <c r="B65" i="12"/>
  <c r="C60" i="12"/>
  <c r="B60" i="12"/>
  <c r="C59" i="12"/>
  <c r="B59" i="12"/>
  <c r="C58" i="12"/>
  <c r="B58" i="12"/>
  <c r="C57" i="12"/>
  <c r="B57" i="12"/>
  <c r="C56" i="12"/>
  <c r="B56" i="12"/>
  <c r="C55" i="12"/>
  <c r="B55" i="12"/>
  <c r="C54" i="12"/>
  <c r="B54" i="12"/>
  <c r="C53" i="12"/>
  <c r="B53" i="12"/>
  <c r="C52" i="12"/>
  <c r="B52" i="12"/>
  <c r="C51" i="12"/>
  <c r="B51" i="12"/>
  <c r="C50" i="12"/>
  <c r="B50" i="12"/>
  <c r="C49" i="12"/>
  <c r="B49" i="12"/>
  <c r="C48" i="12"/>
  <c r="B48" i="12"/>
  <c r="C47" i="12"/>
  <c r="B47" i="12"/>
  <c r="C46" i="12"/>
  <c r="B46" i="12"/>
  <c r="C45" i="12"/>
  <c r="B45" i="12"/>
  <c r="C44" i="12"/>
  <c r="B44" i="12"/>
  <c r="C43" i="12"/>
  <c r="B43" i="12"/>
  <c r="C42" i="12"/>
  <c r="B42" i="12"/>
  <c r="C41" i="12"/>
  <c r="B41" i="12"/>
  <c r="C40" i="12"/>
  <c r="B40" i="12"/>
  <c r="C39" i="12"/>
  <c r="B39" i="12"/>
  <c r="C38" i="12"/>
  <c r="B38" i="12"/>
  <c r="C33" i="12"/>
  <c r="B33" i="12"/>
  <c r="C32" i="12"/>
  <c r="B32" i="12"/>
  <c r="C31" i="12"/>
  <c r="B31" i="12"/>
  <c r="C30" i="12"/>
  <c r="B30" i="12"/>
  <c r="C29" i="12"/>
  <c r="B29" i="12"/>
  <c r="C28" i="12"/>
  <c r="B28" i="12"/>
  <c r="C27" i="12"/>
  <c r="B27" i="12"/>
  <c r="C26" i="12"/>
  <c r="B26" i="12"/>
  <c r="C25" i="12"/>
  <c r="B25" i="12"/>
  <c r="C20" i="12"/>
  <c r="B20" i="12"/>
  <c r="C16" i="12"/>
  <c r="B16" i="12"/>
  <c r="C8" i="12"/>
  <c r="B8" i="12"/>
  <c r="C33" i="10"/>
  <c r="B33" i="10"/>
  <c r="C32" i="10"/>
  <c r="B32" i="10"/>
  <c r="C29" i="10"/>
  <c r="B29" i="10"/>
  <c r="C27" i="10"/>
  <c r="B27" i="10"/>
  <c r="C10" i="10"/>
  <c r="B10" i="10"/>
  <c r="C8" i="10"/>
  <c r="B8" i="10"/>
  <c r="C6" i="10"/>
  <c r="B6" i="10"/>
  <c r="C28" i="11"/>
  <c r="B28" i="11"/>
  <c r="C27" i="11"/>
  <c r="B27" i="11"/>
  <c r="C26" i="11"/>
  <c r="B26" i="11"/>
  <c r="C25" i="11"/>
  <c r="B25" i="11"/>
  <c r="C24" i="11"/>
  <c r="B24" i="11"/>
  <c r="B4" i="11"/>
  <c r="C4" i="11"/>
  <c r="B5" i="11"/>
  <c r="C5" i="11"/>
  <c r="B6" i="11"/>
  <c r="C6" i="11"/>
  <c r="B7" i="11"/>
  <c r="C7" i="11"/>
  <c r="B8" i="11"/>
  <c r="C8" i="11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B21" i="11"/>
  <c r="C21" i="11"/>
  <c r="B22" i="11"/>
  <c r="C22" i="11"/>
  <c r="B23" i="11"/>
  <c r="C23" i="11"/>
  <c r="B29" i="11"/>
  <c r="C29" i="11"/>
  <c r="B30" i="11"/>
  <c r="C30" i="11"/>
  <c r="B31" i="11"/>
  <c r="C31" i="11"/>
  <c r="B32" i="11"/>
  <c r="C32" i="11"/>
  <c r="B33" i="11"/>
  <c r="C33" i="11"/>
  <c r="C66" i="9"/>
  <c r="B66" i="9"/>
  <c r="C65" i="9"/>
  <c r="B65" i="9"/>
  <c r="C55" i="9"/>
  <c r="B55" i="9"/>
  <c r="C50" i="9"/>
  <c r="B50" i="9"/>
  <c r="C46" i="9"/>
  <c r="B46" i="9"/>
  <c r="C42" i="9"/>
  <c r="B42" i="9"/>
  <c r="C41" i="9"/>
  <c r="B41" i="9"/>
  <c r="C40" i="9"/>
  <c r="B40" i="9"/>
  <c r="C33" i="9"/>
  <c r="B33" i="9"/>
  <c r="C29" i="9"/>
  <c r="B29" i="9"/>
  <c r="C25" i="9"/>
  <c r="B25" i="9"/>
  <c r="C18" i="9"/>
  <c r="B18" i="9"/>
  <c r="C17" i="9"/>
  <c r="B17" i="9"/>
  <c r="C10" i="9"/>
  <c r="B10" i="9"/>
  <c r="C9" i="9"/>
  <c r="B9" i="9"/>
  <c r="C4" i="9"/>
  <c r="B4" i="9"/>
  <c r="C29" i="3"/>
  <c r="B29" i="3"/>
  <c r="C27" i="3"/>
  <c r="B27" i="3"/>
  <c r="C10" i="3"/>
  <c r="B10" i="3"/>
  <c r="C8" i="3"/>
  <c r="B8" i="3"/>
  <c r="B6" i="3"/>
  <c r="C64" i="7"/>
  <c r="B64" i="7"/>
  <c r="C63" i="7"/>
  <c r="B63" i="7"/>
  <c r="C62" i="7"/>
  <c r="B62" i="7"/>
  <c r="C61" i="7"/>
  <c r="B61" i="7"/>
  <c r="C60" i="7"/>
  <c r="B60" i="7"/>
  <c r="C59" i="7"/>
  <c r="B59" i="7"/>
  <c r="C58" i="7"/>
  <c r="B58" i="7"/>
  <c r="C57" i="7"/>
  <c r="B57" i="7"/>
  <c r="C56" i="7"/>
  <c r="B56" i="7"/>
  <c r="C55" i="7"/>
  <c r="B55" i="7"/>
  <c r="C54" i="7"/>
  <c r="B54" i="7"/>
  <c r="C53" i="7"/>
  <c r="B53" i="7"/>
  <c r="C52" i="7"/>
  <c r="B52" i="7"/>
  <c r="C51" i="7"/>
  <c r="B51" i="7"/>
  <c r="C50" i="7"/>
  <c r="B50" i="7"/>
  <c r="C49" i="7"/>
  <c r="B49" i="7"/>
  <c r="C48" i="7"/>
  <c r="B48" i="7"/>
  <c r="C66" i="7"/>
  <c r="B66" i="7"/>
  <c r="C65" i="7"/>
  <c r="B65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C27" i="7"/>
  <c r="B27" i="7"/>
  <c r="C25" i="7"/>
  <c r="B25" i="7"/>
  <c r="C33" i="7"/>
  <c r="B33" i="7"/>
  <c r="C32" i="7"/>
  <c r="B32" i="7"/>
  <c r="C31" i="7"/>
  <c r="B31" i="7"/>
  <c r="C30" i="7"/>
  <c r="B30" i="7"/>
  <c r="C29" i="7"/>
  <c r="B29" i="7"/>
  <c r="C28" i="7"/>
  <c r="B28" i="7"/>
  <c r="C26" i="7"/>
  <c r="B26" i="7"/>
  <c r="C20" i="7"/>
  <c r="B20" i="7"/>
  <c r="C16" i="7"/>
  <c r="B16" i="7"/>
  <c r="C8" i="7"/>
  <c r="B8" i="7"/>
  <c r="C27" i="8"/>
  <c r="B27" i="8"/>
  <c r="C26" i="8"/>
  <c r="B26" i="8"/>
  <c r="C25" i="8"/>
  <c r="B25" i="8"/>
  <c r="C24" i="8"/>
  <c r="B24" i="8"/>
  <c r="C100" i="22" l="1"/>
  <c r="B100" i="22"/>
  <c r="C99" i="22"/>
  <c r="B99" i="22"/>
  <c r="C98" i="22"/>
  <c r="B98" i="22"/>
  <c r="C97" i="22"/>
  <c r="B97" i="22"/>
  <c r="C96" i="22"/>
  <c r="B96" i="22"/>
  <c r="C95" i="22"/>
  <c r="B95" i="22"/>
  <c r="C94" i="22"/>
  <c r="B94" i="22"/>
  <c r="C93" i="22"/>
  <c r="B93" i="22"/>
  <c r="C92" i="22"/>
  <c r="B92" i="22"/>
  <c r="C91" i="22"/>
  <c r="B91" i="22"/>
  <c r="C90" i="22"/>
  <c r="B90" i="22"/>
  <c r="C89" i="22"/>
  <c r="B89" i="22"/>
  <c r="C72" i="22"/>
  <c r="B72" i="22"/>
  <c r="C101" i="17"/>
  <c r="B101" i="17"/>
  <c r="C100" i="17"/>
  <c r="B100" i="17"/>
  <c r="C99" i="17"/>
  <c r="B99" i="17"/>
  <c r="C98" i="17"/>
  <c r="B98" i="17"/>
  <c r="C97" i="17"/>
  <c r="B97" i="17"/>
  <c r="C96" i="17"/>
  <c r="B96" i="17"/>
  <c r="C95" i="17"/>
  <c r="B95" i="17"/>
  <c r="C94" i="17"/>
  <c r="B94" i="17"/>
  <c r="C93" i="17"/>
  <c r="B93" i="17"/>
  <c r="C92" i="17"/>
  <c r="B92" i="17"/>
  <c r="C91" i="17"/>
  <c r="B91" i="17"/>
  <c r="C90" i="17"/>
  <c r="B90" i="17"/>
  <c r="C64" i="17"/>
  <c r="B64" i="17"/>
  <c r="C63" i="17"/>
  <c r="B63" i="17"/>
  <c r="C62" i="17"/>
  <c r="B62" i="17"/>
  <c r="C61" i="17"/>
  <c r="B61" i="17"/>
  <c r="C60" i="17"/>
  <c r="B60" i="17"/>
  <c r="C59" i="17"/>
  <c r="B59" i="17"/>
  <c r="C58" i="17"/>
  <c r="B58" i="17"/>
  <c r="C57" i="17"/>
  <c r="B57" i="17"/>
  <c r="C56" i="17"/>
  <c r="B56" i="17"/>
  <c r="C54" i="17"/>
  <c r="B54" i="17"/>
  <c r="C53" i="17"/>
  <c r="B53" i="17"/>
  <c r="C52" i="17"/>
  <c r="B52" i="17"/>
  <c r="C51" i="17"/>
  <c r="B51" i="17"/>
  <c r="C49" i="17"/>
  <c r="B49" i="17"/>
  <c r="C48" i="17"/>
  <c r="B48" i="17"/>
  <c r="C47" i="17"/>
  <c r="B47" i="17"/>
  <c r="C45" i="17"/>
  <c r="B45" i="17"/>
  <c r="C44" i="17"/>
  <c r="B44" i="17"/>
  <c r="C43" i="17"/>
  <c r="B43" i="17"/>
  <c r="C39" i="17"/>
  <c r="B39" i="17"/>
  <c r="C38" i="17"/>
  <c r="B38" i="17"/>
  <c r="C32" i="17"/>
  <c r="B32" i="17"/>
  <c r="C31" i="17"/>
  <c r="B31" i="17"/>
  <c r="C30" i="17"/>
  <c r="B30" i="17"/>
  <c r="C28" i="17"/>
  <c r="B28" i="17"/>
  <c r="C27" i="17"/>
  <c r="B27" i="17"/>
  <c r="C26" i="17"/>
  <c r="B26" i="17"/>
  <c r="C99" i="13"/>
  <c r="B99" i="13"/>
  <c r="C98" i="13"/>
  <c r="B98" i="13"/>
  <c r="C97" i="13"/>
  <c r="B97" i="13"/>
  <c r="C96" i="13"/>
  <c r="B96" i="13"/>
  <c r="C95" i="13"/>
  <c r="B95" i="13"/>
  <c r="C94" i="13"/>
  <c r="B94" i="13"/>
  <c r="C93" i="13"/>
  <c r="B93" i="13"/>
  <c r="C92" i="13"/>
  <c r="B92" i="13"/>
  <c r="C91" i="13"/>
  <c r="B91" i="13"/>
  <c r="C90" i="13"/>
  <c r="B90" i="13"/>
  <c r="C89" i="13"/>
  <c r="B89" i="13"/>
  <c r="C88" i="13"/>
  <c r="B88" i="13"/>
  <c r="C87" i="13"/>
  <c r="B87" i="13"/>
  <c r="C64" i="13"/>
  <c r="B64" i="13"/>
  <c r="C63" i="13"/>
  <c r="B63" i="13"/>
  <c r="C62" i="13"/>
  <c r="B62" i="13"/>
  <c r="C61" i="13"/>
  <c r="B61" i="13"/>
  <c r="C60" i="13"/>
  <c r="B60" i="13"/>
  <c r="C59" i="13"/>
  <c r="B59" i="13"/>
  <c r="C58" i="13"/>
  <c r="B58" i="13"/>
  <c r="C57" i="13"/>
  <c r="B57" i="13"/>
  <c r="C56" i="13"/>
  <c r="B56" i="13"/>
  <c r="C54" i="13"/>
  <c r="B54" i="13"/>
  <c r="C53" i="13"/>
  <c r="B53" i="13"/>
  <c r="C52" i="13"/>
  <c r="B52" i="13"/>
  <c r="C51" i="13"/>
  <c r="B51" i="13"/>
  <c r="C49" i="13"/>
  <c r="B49" i="13"/>
  <c r="C48" i="13"/>
  <c r="B48" i="13"/>
  <c r="C47" i="13"/>
  <c r="B47" i="13"/>
  <c r="C45" i="13"/>
  <c r="B45" i="13"/>
  <c r="C44" i="13"/>
  <c r="B44" i="13"/>
  <c r="C43" i="13"/>
  <c r="B43" i="13"/>
  <c r="C39" i="13"/>
  <c r="B39" i="13"/>
  <c r="C38" i="13"/>
  <c r="B38" i="13"/>
  <c r="C32" i="13"/>
  <c r="B32" i="13"/>
  <c r="C31" i="13"/>
  <c r="B31" i="13"/>
  <c r="C30" i="13"/>
  <c r="B30" i="13"/>
  <c r="C28" i="13"/>
  <c r="B28" i="13"/>
  <c r="C27" i="13"/>
  <c r="B27" i="13"/>
  <c r="C26" i="13"/>
  <c r="B26" i="13"/>
  <c r="C24" i="13"/>
  <c r="B24" i="13"/>
  <c r="C23" i="13"/>
  <c r="B23" i="13"/>
  <c r="C22" i="13"/>
  <c r="B22" i="13"/>
  <c r="C21" i="13"/>
  <c r="B21" i="13"/>
  <c r="C20" i="13"/>
  <c r="B20" i="13"/>
  <c r="C19" i="13"/>
  <c r="B19" i="13"/>
  <c r="C16" i="13"/>
  <c r="B16" i="13"/>
  <c r="C15" i="13"/>
  <c r="B15" i="13"/>
  <c r="C14" i="13"/>
  <c r="B14" i="13"/>
  <c r="C13" i="13"/>
  <c r="B13" i="13"/>
  <c r="C12" i="13"/>
  <c r="B12" i="13"/>
  <c r="C11" i="13"/>
  <c r="B11" i="13"/>
  <c r="C8" i="13"/>
  <c r="B8" i="13"/>
  <c r="C7" i="13"/>
  <c r="B7" i="13"/>
  <c r="C6" i="13"/>
  <c r="B6" i="13"/>
  <c r="C5" i="13"/>
  <c r="B5" i="13"/>
  <c r="C4" i="13"/>
  <c r="B4" i="13"/>
  <c r="C99" i="9"/>
  <c r="B99" i="9"/>
  <c r="C98" i="9"/>
  <c r="B98" i="9"/>
  <c r="C97" i="9"/>
  <c r="B97" i="9"/>
  <c r="C96" i="9"/>
  <c r="B96" i="9"/>
  <c r="C95" i="9"/>
  <c r="B95" i="9"/>
  <c r="C94" i="9"/>
  <c r="B94" i="9"/>
  <c r="C93" i="9"/>
  <c r="B93" i="9"/>
  <c r="C92" i="9"/>
  <c r="B92" i="9"/>
  <c r="C91" i="9"/>
  <c r="B91" i="9"/>
  <c r="C90" i="9"/>
  <c r="B90" i="9"/>
  <c r="C89" i="9"/>
  <c r="B89" i="9"/>
  <c r="C88" i="9"/>
  <c r="B88" i="9"/>
  <c r="C87" i="9"/>
  <c r="B87" i="9"/>
  <c r="C86" i="9"/>
  <c r="B86" i="9"/>
  <c r="C85" i="9"/>
  <c r="B85" i="9"/>
  <c r="C84" i="9"/>
  <c r="B84" i="9"/>
  <c r="C64" i="9"/>
  <c r="B64" i="9"/>
  <c r="C63" i="9"/>
  <c r="B63" i="9"/>
  <c r="C62" i="9"/>
  <c r="B62" i="9"/>
  <c r="C61" i="9"/>
  <c r="B61" i="9"/>
  <c r="C60" i="9"/>
  <c r="B60" i="9"/>
  <c r="C59" i="9"/>
  <c r="B59" i="9"/>
  <c r="C58" i="9"/>
  <c r="B58" i="9"/>
  <c r="C57" i="9"/>
  <c r="B57" i="9"/>
  <c r="C56" i="9"/>
  <c r="B56" i="9"/>
  <c r="C54" i="9"/>
  <c r="B54" i="9"/>
  <c r="C53" i="9"/>
  <c r="B53" i="9"/>
  <c r="C52" i="9"/>
  <c r="B52" i="9"/>
  <c r="C51" i="9"/>
  <c r="B51" i="9"/>
  <c r="C49" i="9"/>
  <c r="B49" i="9"/>
  <c r="C48" i="9"/>
  <c r="B48" i="9"/>
  <c r="C47" i="9"/>
  <c r="B47" i="9"/>
  <c r="C45" i="9"/>
  <c r="B45" i="9"/>
  <c r="C44" i="9"/>
  <c r="B44" i="9"/>
  <c r="C43" i="9"/>
  <c r="B43" i="9"/>
  <c r="C39" i="9"/>
  <c r="B39" i="9"/>
  <c r="B38" i="9"/>
  <c r="C38" i="9"/>
  <c r="C32" i="9"/>
  <c r="B32" i="9"/>
  <c r="C31" i="9"/>
  <c r="B31" i="9"/>
  <c r="C30" i="9"/>
  <c r="B30" i="9"/>
  <c r="C28" i="9"/>
  <c r="B28" i="9"/>
  <c r="C27" i="9"/>
  <c r="B27" i="9"/>
  <c r="C26" i="9"/>
  <c r="B26" i="9"/>
  <c r="M95" i="4" l="1"/>
  <c r="J95" i="4"/>
  <c r="N95" i="4" s="1"/>
  <c r="H95" i="4"/>
  <c r="F95" i="4"/>
  <c r="M94" i="4"/>
  <c r="N94" i="4" s="1"/>
  <c r="J94" i="4"/>
  <c r="H94" i="4"/>
  <c r="F94" i="4"/>
  <c r="M93" i="4"/>
  <c r="J93" i="4"/>
  <c r="H93" i="4"/>
  <c r="F93" i="4"/>
  <c r="N93" i="4" s="1"/>
  <c r="M92" i="4"/>
  <c r="N92" i="4" s="1"/>
  <c r="J92" i="4"/>
  <c r="H92" i="4"/>
  <c r="F92" i="4"/>
  <c r="M91" i="4"/>
  <c r="J91" i="4"/>
  <c r="N91" i="4" s="1"/>
  <c r="H91" i="4"/>
  <c r="F91" i="4"/>
  <c r="M90" i="4"/>
  <c r="N90" i="4" s="1"/>
  <c r="J90" i="4"/>
  <c r="H90" i="4"/>
  <c r="F90" i="4"/>
  <c r="M89" i="4"/>
  <c r="J89" i="4"/>
  <c r="H89" i="4"/>
  <c r="F89" i="4"/>
  <c r="N89" i="4" s="1"/>
  <c r="M88" i="4"/>
  <c r="N88" i="4" s="1"/>
  <c r="J88" i="4"/>
  <c r="H88" i="4"/>
  <c r="F88" i="4"/>
  <c r="M87" i="4"/>
  <c r="J87" i="4"/>
  <c r="N87" i="4" s="1"/>
  <c r="H87" i="4"/>
  <c r="F87" i="4"/>
  <c r="M86" i="4"/>
  <c r="N86" i="4" s="1"/>
  <c r="J86" i="4"/>
  <c r="H86" i="4"/>
  <c r="F86" i="4"/>
  <c r="M85" i="4"/>
  <c r="J85" i="4"/>
  <c r="H85" i="4"/>
  <c r="F85" i="4"/>
  <c r="N85" i="4" s="1"/>
  <c r="M84" i="4"/>
  <c r="N84" i="4" s="1"/>
  <c r="J84" i="4"/>
  <c r="H84" i="4"/>
  <c r="F84" i="4"/>
  <c r="M83" i="4"/>
  <c r="J83" i="4"/>
  <c r="N83" i="4" s="1"/>
  <c r="H83" i="4"/>
  <c r="F83" i="4"/>
  <c r="M82" i="4"/>
  <c r="N82" i="4" s="1"/>
  <c r="J82" i="4"/>
  <c r="H82" i="4"/>
  <c r="F82" i="4"/>
  <c r="M81" i="4"/>
  <c r="J81" i="4"/>
  <c r="H81" i="4"/>
  <c r="F81" i="4"/>
  <c r="N81" i="4" s="1"/>
  <c r="M80" i="4"/>
  <c r="N80" i="4" s="1"/>
  <c r="J80" i="4"/>
  <c r="H80" i="4"/>
  <c r="F80" i="4"/>
  <c r="M79" i="4"/>
  <c r="J79" i="4"/>
  <c r="H79" i="4"/>
  <c r="F79" i="4"/>
  <c r="M78" i="4"/>
  <c r="J78" i="4"/>
  <c r="H78" i="4"/>
  <c r="F78" i="4"/>
  <c r="M77" i="4"/>
  <c r="J77" i="4"/>
  <c r="H77" i="4"/>
  <c r="F77" i="4"/>
  <c r="M95" i="5"/>
  <c r="N95" i="5" s="1"/>
  <c r="J95" i="5"/>
  <c r="H95" i="5"/>
  <c r="F95" i="5"/>
  <c r="M94" i="5"/>
  <c r="J94" i="5"/>
  <c r="N94" i="5" s="1"/>
  <c r="H94" i="5"/>
  <c r="F94" i="5"/>
  <c r="M93" i="5"/>
  <c r="N93" i="5" s="1"/>
  <c r="J93" i="5"/>
  <c r="H93" i="5"/>
  <c r="F93" i="5"/>
  <c r="M92" i="5"/>
  <c r="J92" i="5"/>
  <c r="H92" i="5"/>
  <c r="F92" i="5"/>
  <c r="N92" i="5" s="1"/>
  <c r="M91" i="5"/>
  <c r="N91" i="5" s="1"/>
  <c r="J91" i="5"/>
  <c r="H91" i="5"/>
  <c r="F91" i="5"/>
  <c r="M90" i="5"/>
  <c r="J90" i="5"/>
  <c r="N90" i="5" s="1"/>
  <c r="H90" i="5"/>
  <c r="F90" i="5"/>
  <c r="M89" i="5"/>
  <c r="N89" i="5" s="1"/>
  <c r="J89" i="5"/>
  <c r="H89" i="5"/>
  <c r="F89" i="5"/>
  <c r="M88" i="5"/>
  <c r="J88" i="5"/>
  <c r="H88" i="5"/>
  <c r="F88" i="5"/>
  <c r="N88" i="5" s="1"/>
  <c r="M87" i="5"/>
  <c r="N87" i="5" s="1"/>
  <c r="J87" i="5"/>
  <c r="H87" i="5"/>
  <c r="F87" i="5"/>
  <c r="M86" i="5"/>
  <c r="J86" i="5"/>
  <c r="N86" i="5" s="1"/>
  <c r="H86" i="5"/>
  <c r="F86" i="5"/>
  <c r="M85" i="5"/>
  <c r="N85" i="5" s="1"/>
  <c r="J85" i="5"/>
  <c r="H85" i="5"/>
  <c r="F85" i="5"/>
  <c r="M84" i="5"/>
  <c r="J84" i="5"/>
  <c r="H84" i="5"/>
  <c r="F84" i="5"/>
  <c r="N84" i="5" s="1"/>
  <c r="M83" i="5"/>
  <c r="N83" i="5" s="1"/>
  <c r="J83" i="5"/>
  <c r="H83" i="5"/>
  <c r="F83" i="5"/>
  <c r="M82" i="5"/>
  <c r="J82" i="5"/>
  <c r="N82" i="5" s="1"/>
  <c r="H82" i="5"/>
  <c r="F82" i="5"/>
  <c r="M81" i="5"/>
  <c r="N81" i="5" s="1"/>
  <c r="J81" i="5"/>
  <c r="H81" i="5"/>
  <c r="F81" i="5"/>
  <c r="M80" i="5"/>
  <c r="J80" i="5"/>
  <c r="H80" i="5"/>
  <c r="F80" i="5"/>
  <c r="N80" i="5" s="1"/>
  <c r="M79" i="5"/>
  <c r="N79" i="5" s="1"/>
  <c r="J79" i="5"/>
  <c r="H79" i="5"/>
  <c r="F79" i="5"/>
  <c r="M78" i="5"/>
  <c r="J78" i="5"/>
  <c r="N78" i="5" s="1"/>
  <c r="H78" i="5"/>
  <c r="F78" i="5"/>
  <c r="M77" i="5"/>
  <c r="N77" i="5" s="1"/>
  <c r="J77" i="5"/>
  <c r="H77" i="5"/>
  <c r="F77" i="5"/>
  <c r="M95" i="1"/>
  <c r="J95" i="1"/>
  <c r="H95" i="1"/>
  <c r="F95" i="1"/>
  <c r="N95" i="1" s="1"/>
  <c r="M94" i="1"/>
  <c r="N94" i="1" s="1"/>
  <c r="J94" i="1"/>
  <c r="H94" i="1"/>
  <c r="F94" i="1"/>
  <c r="M93" i="1"/>
  <c r="J93" i="1"/>
  <c r="N93" i="1" s="1"/>
  <c r="H93" i="1"/>
  <c r="F93" i="1"/>
  <c r="M92" i="1"/>
  <c r="N92" i="1" s="1"/>
  <c r="J92" i="1"/>
  <c r="H92" i="1"/>
  <c r="F92" i="1"/>
  <c r="M91" i="1"/>
  <c r="J91" i="1"/>
  <c r="H91" i="1"/>
  <c r="F91" i="1"/>
  <c r="N91" i="1" s="1"/>
  <c r="M90" i="1"/>
  <c r="N90" i="1" s="1"/>
  <c r="J90" i="1"/>
  <c r="H90" i="1"/>
  <c r="F90" i="1"/>
  <c r="M89" i="1"/>
  <c r="J89" i="1"/>
  <c r="N89" i="1" s="1"/>
  <c r="H89" i="1"/>
  <c r="F89" i="1"/>
  <c r="M88" i="1"/>
  <c r="N88" i="1" s="1"/>
  <c r="J88" i="1"/>
  <c r="H88" i="1"/>
  <c r="F88" i="1"/>
  <c r="M87" i="1"/>
  <c r="J87" i="1"/>
  <c r="H87" i="1"/>
  <c r="F87" i="1"/>
  <c r="N87" i="1" s="1"/>
  <c r="M86" i="1"/>
  <c r="N86" i="1" s="1"/>
  <c r="J86" i="1"/>
  <c r="H86" i="1"/>
  <c r="F86" i="1"/>
  <c r="M85" i="1"/>
  <c r="J85" i="1"/>
  <c r="N85" i="1" s="1"/>
  <c r="H85" i="1"/>
  <c r="F85" i="1"/>
  <c r="M84" i="1"/>
  <c r="N84" i="1" s="1"/>
  <c r="J84" i="1"/>
  <c r="H84" i="1"/>
  <c r="F84" i="1"/>
  <c r="M83" i="1"/>
  <c r="J83" i="1"/>
  <c r="H83" i="1"/>
  <c r="F83" i="1"/>
  <c r="N83" i="1" s="1"/>
  <c r="M82" i="1"/>
  <c r="N82" i="1" s="1"/>
  <c r="J82" i="1"/>
  <c r="H82" i="1"/>
  <c r="F82" i="1"/>
  <c r="M81" i="1"/>
  <c r="J81" i="1"/>
  <c r="N81" i="1" s="1"/>
  <c r="H81" i="1"/>
  <c r="F81" i="1"/>
  <c r="M80" i="1"/>
  <c r="N80" i="1" s="1"/>
  <c r="J80" i="1"/>
  <c r="H80" i="1"/>
  <c r="F80" i="1"/>
  <c r="M79" i="1"/>
  <c r="J79" i="1"/>
  <c r="H79" i="1"/>
  <c r="F79" i="1"/>
  <c r="N79" i="1" s="1"/>
  <c r="M78" i="1"/>
  <c r="N78" i="1" s="1"/>
  <c r="J78" i="1"/>
  <c r="H78" i="1"/>
  <c r="F78" i="1"/>
  <c r="M77" i="1"/>
  <c r="J77" i="1"/>
  <c r="N77" i="1" s="1"/>
  <c r="H77" i="1"/>
  <c r="F77" i="1"/>
  <c r="M94" i="6"/>
  <c r="N94" i="6" s="1"/>
  <c r="J94" i="6"/>
  <c r="H94" i="6"/>
  <c r="F94" i="6"/>
  <c r="M93" i="6"/>
  <c r="J93" i="6"/>
  <c r="H93" i="6"/>
  <c r="F93" i="6"/>
  <c r="N93" i="6" s="1"/>
  <c r="M92" i="6"/>
  <c r="N92" i="6" s="1"/>
  <c r="J92" i="6"/>
  <c r="H92" i="6"/>
  <c r="F92" i="6"/>
  <c r="M91" i="6"/>
  <c r="J91" i="6"/>
  <c r="N91" i="6" s="1"/>
  <c r="H91" i="6"/>
  <c r="F91" i="6"/>
  <c r="M90" i="6"/>
  <c r="N90" i="6" s="1"/>
  <c r="J90" i="6"/>
  <c r="H90" i="6"/>
  <c r="F90" i="6"/>
  <c r="M89" i="6"/>
  <c r="J89" i="6"/>
  <c r="H89" i="6"/>
  <c r="F89" i="6"/>
  <c r="N89" i="6" s="1"/>
  <c r="M88" i="6"/>
  <c r="N88" i="6" s="1"/>
  <c r="J88" i="6"/>
  <c r="H88" i="6"/>
  <c r="F88" i="6"/>
  <c r="M87" i="6"/>
  <c r="J87" i="6"/>
  <c r="N87" i="6" s="1"/>
  <c r="H87" i="6"/>
  <c r="F87" i="6"/>
  <c r="M86" i="6"/>
  <c r="N86" i="6" s="1"/>
  <c r="J86" i="6"/>
  <c r="H86" i="6"/>
  <c r="F86" i="6"/>
  <c r="M85" i="6"/>
  <c r="J85" i="6"/>
  <c r="H85" i="6"/>
  <c r="F85" i="6"/>
  <c r="N85" i="6" s="1"/>
  <c r="M84" i="6"/>
  <c r="N84" i="6" s="1"/>
  <c r="J84" i="6"/>
  <c r="H84" i="6"/>
  <c r="F84" i="6"/>
  <c r="M83" i="6"/>
  <c r="J83" i="6"/>
  <c r="N83" i="6" s="1"/>
  <c r="H83" i="6"/>
  <c r="F83" i="6"/>
  <c r="M82" i="6"/>
  <c r="N82" i="6" s="1"/>
  <c r="J82" i="6"/>
  <c r="H82" i="6"/>
  <c r="F82" i="6"/>
  <c r="N81" i="6"/>
  <c r="M81" i="6"/>
  <c r="J81" i="6"/>
  <c r="H81" i="6"/>
  <c r="F81" i="6"/>
  <c r="M80" i="6"/>
  <c r="N80" i="6" s="1"/>
  <c r="J80" i="6"/>
  <c r="H80" i="6"/>
  <c r="F80" i="6"/>
  <c r="M79" i="6"/>
  <c r="J79" i="6"/>
  <c r="N79" i="6" s="1"/>
  <c r="H79" i="6"/>
  <c r="F79" i="6"/>
  <c r="M78" i="6"/>
  <c r="N78" i="6" s="1"/>
  <c r="J78" i="6"/>
  <c r="H78" i="6"/>
  <c r="F78" i="6"/>
  <c r="M77" i="6"/>
  <c r="J77" i="6"/>
  <c r="H77" i="6"/>
  <c r="F77" i="6"/>
  <c r="N77" i="6" s="1"/>
  <c r="M76" i="6"/>
  <c r="N76" i="6" s="1"/>
  <c r="J76" i="6"/>
  <c r="H76" i="6"/>
  <c r="F76" i="6"/>
  <c r="N79" i="4" l="1"/>
  <c r="N78" i="4"/>
  <c r="N77" i="4"/>
  <c r="M71" i="1"/>
  <c r="J71" i="1"/>
  <c r="H71" i="1"/>
  <c r="F71" i="1"/>
  <c r="M70" i="1"/>
  <c r="J70" i="1"/>
  <c r="H70" i="1"/>
  <c r="F70" i="1"/>
  <c r="M69" i="1"/>
  <c r="J69" i="1"/>
  <c r="H69" i="1"/>
  <c r="F69" i="1"/>
  <c r="M68" i="1"/>
  <c r="J68" i="1"/>
  <c r="H68" i="1"/>
  <c r="F68" i="1"/>
  <c r="M67" i="1"/>
  <c r="J67" i="1"/>
  <c r="H67" i="1"/>
  <c r="F67" i="1"/>
  <c r="M66" i="1"/>
  <c r="J66" i="1"/>
  <c r="H66" i="1"/>
  <c r="F66" i="1"/>
  <c r="M65" i="1"/>
  <c r="J65" i="1"/>
  <c r="H65" i="1"/>
  <c r="F65" i="1"/>
  <c r="M64" i="1"/>
  <c r="J64" i="1"/>
  <c r="H64" i="1"/>
  <c r="F64" i="1"/>
  <c r="M63" i="1"/>
  <c r="J63" i="1"/>
  <c r="H63" i="1"/>
  <c r="F63" i="1"/>
  <c r="M62" i="1"/>
  <c r="J62" i="1"/>
  <c r="H62" i="1"/>
  <c r="F62" i="1"/>
  <c r="M61" i="1"/>
  <c r="J61" i="1"/>
  <c r="H61" i="1"/>
  <c r="F61" i="1"/>
  <c r="M60" i="1"/>
  <c r="J60" i="1"/>
  <c r="H60" i="1"/>
  <c r="F60" i="1"/>
  <c r="M59" i="1"/>
  <c r="J59" i="1"/>
  <c r="H59" i="1"/>
  <c r="F59" i="1"/>
  <c r="M58" i="1"/>
  <c r="J58" i="1"/>
  <c r="H58" i="1"/>
  <c r="F58" i="1"/>
  <c r="M57" i="1"/>
  <c r="J57" i="1"/>
  <c r="H57" i="1"/>
  <c r="F57" i="1"/>
  <c r="M56" i="1"/>
  <c r="J56" i="1"/>
  <c r="H56" i="1"/>
  <c r="F56" i="1"/>
  <c r="M55" i="1"/>
  <c r="J55" i="1"/>
  <c r="H55" i="1"/>
  <c r="F55" i="1"/>
  <c r="M54" i="1"/>
  <c r="J54" i="1"/>
  <c r="H54" i="1"/>
  <c r="M53" i="1"/>
  <c r="J53" i="1"/>
  <c r="H53" i="1"/>
  <c r="F53" i="1"/>
  <c r="M71" i="5"/>
  <c r="J71" i="5"/>
  <c r="H71" i="5"/>
  <c r="F71" i="5"/>
  <c r="M70" i="5"/>
  <c r="J70" i="5"/>
  <c r="H70" i="5"/>
  <c r="F70" i="5"/>
  <c r="M69" i="5"/>
  <c r="J69" i="5"/>
  <c r="H69" i="5"/>
  <c r="F69" i="5"/>
  <c r="M68" i="5"/>
  <c r="J68" i="5"/>
  <c r="H68" i="5"/>
  <c r="F68" i="5"/>
  <c r="M67" i="5"/>
  <c r="J67" i="5"/>
  <c r="H67" i="5"/>
  <c r="F67" i="5"/>
  <c r="M66" i="5"/>
  <c r="J66" i="5"/>
  <c r="H66" i="5"/>
  <c r="F66" i="5"/>
  <c r="M65" i="5"/>
  <c r="J65" i="5"/>
  <c r="H65" i="5"/>
  <c r="F65" i="5"/>
  <c r="M64" i="5"/>
  <c r="J64" i="5"/>
  <c r="H64" i="5"/>
  <c r="F64" i="5"/>
  <c r="M63" i="5"/>
  <c r="J63" i="5"/>
  <c r="H63" i="5"/>
  <c r="F63" i="5"/>
  <c r="M62" i="5"/>
  <c r="J62" i="5"/>
  <c r="H62" i="5"/>
  <c r="F62" i="5"/>
  <c r="M61" i="5"/>
  <c r="J61" i="5"/>
  <c r="H61" i="5"/>
  <c r="F61" i="5"/>
  <c r="M60" i="5"/>
  <c r="J60" i="5"/>
  <c r="H60" i="5"/>
  <c r="F60" i="5"/>
  <c r="M59" i="5"/>
  <c r="J59" i="5"/>
  <c r="H59" i="5"/>
  <c r="F59" i="5"/>
  <c r="M58" i="5"/>
  <c r="J58" i="5"/>
  <c r="H58" i="5"/>
  <c r="F58" i="5"/>
  <c r="M57" i="5"/>
  <c r="J57" i="5"/>
  <c r="H57" i="5"/>
  <c r="F57" i="5"/>
  <c r="M56" i="5"/>
  <c r="J56" i="5"/>
  <c r="H56" i="5"/>
  <c r="F56" i="5"/>
  <c r="M55" i="5"/>
  <c r="J55" i="5"/>
  <c r="H55" i="5"/>
  <c r="F55" i="5"/>
  <c r="M54" i="5"/>
  <c r="J54" i="5"/>
  <c r="H54" i="5"/>
  <c r="F54" i="5"/>
  <c r="M53" i="5"/>
  <c r="J53" i="5"/>
  <c r="H53" i="5"/>
  <c r="F53" i="5"/>
  <c r="M48" i="1"/>
  <c r="J48" i="1"/>
  <c r="H48" i="1"/>
  <c r="M47" i="1"/>
  <c r="J47" i="1"/>
  <c r="H47" i="1"/>
  <c r="F47" i="1"/>
  <c r="M46" i="1"/>
  <c r="J46" i="1"/>
  <c r="H46" i="1"/>
  <c r="F46" i="1"/>
  <c r="M45" i="1"/>
  <c r="J45" i="1"/>
  <c r="H45" i="1"/>
  <c r="F45" i="1"/>
  <c r="M44" i="1"/>
  <c r="J44" i="1"/>
  <c r="H44" i="1"/>
  <c r="F44" i="1"/>
  <c r="M43" i="1"/>
  <c r="J43" i="1"/>
  <c r="H43" i="1"/>
  <c r="F43" i="1"/>
  <c r="M42" i="1"/>
  <c r="J42" i="1"/>
  <c r="H42" i="1"/>
  <c r="F42" i="1"/>
  <c r="M41" i="1"/>
  <c r="J41" i="1"/>
  <c r="H41" i="1"/>
  <c r="F41" i="1"/>
  <c r="M40" i="1"/>
  <c r="J40" i="1"/>
  <c r="H40" i="1"/>
  <c r="F40" i="1"/>
  <c r="M39" i="1"/>
  <c r="J39" i="1"/>
  <c r="H39" i="1"/>
  <c r="F39" i="1"/>
  <c r="M38" i="1"/>
  <c r="J38" i="1"/>
  <c r="H38" i="1"/>
  <c r="F38" i="1"/>
  <c r="M37" i="1"/>
  <c r="J37" i="1"/>
  <c r="H37" i="1"/>
  <c r="F37" i="1"/>
  <c r="M36" i="1"/>
  <c r="J36" i="1"/>
  <c r="H36" i="1"/>
  <c r="F36" i="1"/>
  <c r="M35" i="1"/>
  <c r="J35" i="1"/>
  <c r="H35" i="1"/>
  <c r="F35" i="1"/>
  <c r="M34" i="1"/>
  <c r="J34" i="1"/>
  <c r="H34" i="1"/>
  <c r="F34" i="1"/>
  <c r="M33" i="1"/>
  <c r="J33" i="1"/>
  <c r="H33" i="1"/>
  <c r="F33" i="1"/>
  <c r="M32" i="1"/>
  <c r="J32" i="1"/>
  <c r="H32" i="1"/>
  <c r="F32" i="1"/>
  <c r="M31" i="1"/>
  <c r="J31" i="1"/>
  <c r="H31" i="1"/>
  <c r="F31" i="1"/>
  <c r="M30" i="1"/>
  <c r="J30" i="1"/>
  <c r="H30" i="1"/>
  <c r="F30" i="1"/>
  <c r="M29" i="1"/>
  <c r="J29" i="1"/>
  <c r="H29" i="1"/>
  <c r="F29" i="1"/>
  <c r="M48" i="5"/>
  <c r="J48" i="5"/>
  <c r="H48" i="5"/>
  <c r="F48" i="5"/>
  <c r="M47" i="5"/>
  <c r="J47" i="5"/>
  <c r="H47" i="5"/>
  <c r="F47" i="5"/>
  <c r="M46" i="5"/>
  <c r="J46" i="5"/>
  <c r="H46" i="5"/>
  <c r="F46" i="5"/>
  <c r="M45" i="5"/>
  <c r="J45" i="5"/>
  <c r="H45" i="5"/>
  <c r="F45" i="5"/>
  <c r="M44" i="5"/>
  <c r="J44" i="5"/>
  <c r="H44" i="5"/>
  <c r="F44" i="5"/>
  <c r="M43" i="5"/>
  <c r="J43" i="5"/>
  <c r="H43" i="5"/>
  <c r="F43" i="5"/>
  <c r="M42" i="5"/>
  <c r="J42" i="5"/>
  <c r="H42" i="5"/>
  <c r="F42" i="5"/>
  <c r="M41" i="5"/>
  <c r="J41" i="5"/>
  <c r="H41" i="5"/>
  <c r="F41" i="5"/>
  <c r="M40" i="5"/>
  <c r="J40" i="5"/>
  <c r="H40" i="5"/>
  <c r="F40" i="5"/>
  <c r="M39" i="5"/>
  <c r="J39" i="5"/>
  <c r="H39" i="5"/>
  <c r="F39" i="5"/>
  <c r="M38" i="5"/>
  <c r="J38" i="5"/>
  <c r="H38" i="5"/>
  <c r="F38" i="5"/>
  <c r="M37" i="5"/>
  <c r="J37" i="5"/>
  <c r="H37" i="5"/>
  <c r="F37" i="5"/>
  <c r="M36" i="5"/>
  <c r="J36" i="5"/>
  <c r="H36" i="5"/>
  <c r="F36" i="5"/>
  <c r="M35" i="5"/>
  <c r="J35" i="5"/>
  <c r="H35" i="5"/>
  <c r="F35" i="5"/>
  <c r="M34" i="5"/>
  <c r="J34" i="5"/>
  <c r="H34" i="5"/>
  <c r="F34" i="5"/>
  <c r="M33" i="5"/>
  <c r="J33" i="5"/>
  <c r="H33" i="5"/>
  <c r="F33" i="5"/>
  <c r="M32" i="5"/>
  <c r="J32" i="5"/>
  <c r="H32" i="5"/>
  <c r="F32" i="5"/>
  <c r="M31" i="5"/>
  <c r="J31" i="5"/>
  <c r="M30" i="5"/>
  <c r="J30" i="5"/>
  <c r="H30" i="5"/>
  <c r="F30" i="5"/>
  <c r="M29" i="5"/>
  <c r="J29" i="5"/>
  <c r="F29" i="5"/>
  <c r="M24" i="1"/>
  <c r="J24" i="1"/>
  <c r="H24" i="1"/>
  <c r="F24" i="1"/>
  <c r="M23" i="1"/>
  <c r="J23" i="1"/>
  <c r="H23" i="1"/>
  <c r="F23" i="1"/>
  <c r="M22" i="1"/>
  <c r="J22" i="1"/>
  <c r="H22" i="1"/>
  <c r="F22" i="1"/>
  <c r="M21" i="1"/>
  <c r="J21" i="1"/>
  <c r="H21" i="1"/>
  <c r="F21" i="1"/>
  <c r="M20" i="1"/>
  <c r="J20" i="1"/>
  <c r="H20" i="1"/>
  <c r="F20" i="1"/>
  <c r="M19" i="1"/>
  <c r="J19" i="1"/>
  <c r="H19" i="1"/>
  <c r="F19" i="1"/>
  <c r="M18" i="1"/>
  <c r="J18" i="1"/>
  <c r="H18" i="1"/>
  <c r="F18" i="1"/>
  <c r="M17" i="1"/>
  <c r="J17" i="1"/>
  <c r="H17" i="1"/>
  <c r="F17" i="1"/>
  <c r="M16" i="1"/>
  <c r="J16" i="1"/>
  <c r="H16" i="1"/>
  <c r="F16" i="1"/>
  <c r="M15" i="1"/>
  <c r="J15" i="1"/>
  <c r="H15" i="1"/>
  <c r="F15" i="1"/>
  <c r="M14" i="1"/>
  <c r="J14" i="1"/>
  <c r="H14" i="1"/>
  <c r="F14" i="1"/>
  <c r="M13" i="1"/>
  <c r="J13" i="1"/>
  <c r="H13" i="1"/>
  <c r="F13" i="1"/>
  <c r="M12" i="1"/>
  <c r="J12" i="1"/>
  <c r="H12" i="1"/>
  <c r="F12" i="1"/>
  <c r="M11" i="1"/>
  <c r="J11" i="1"/>
  <c r="H11" i="1"/>
  <c r="F11" i="1"/>
  <c r="M10" i="1"/>
  <c r="J10" i="1"/>
  <c r="H10" i="1"/>
  <c r="M9" i="1"/>
  <c r="J9" i="1"/>
  <c r="H9" i="1"/>
  <c r="F9" i="1"/>
  <c r="M8" i="1"/>
  <c r="J8" i="1"/>
  <c r="H8" i="1"/>
  <c r="F8" i="1"/>
  <c r="M7" i="1"/>
  <c r="J7" i="1"/>
  <c r="H7" i="1"/>
  <c r="F7" i="1"/>
  <c r="M6" i="1"/>
  <c r="J6" i="1"/>
  <c r="H6" i="1"/>
  <c r="F6" i="1"/>
  <c r="M24" i="5"/>
  <c r="J24" i="5"/>
  <c r="H24" i="5"/>
  <c r="F24" i="5"/>
  <c r="M23" i="5"/>
  <c r="J23" i="5"/>
  <c r="H23" i="5"/>
  <c r="F23" i="5"/>
  <c r="M22" i="5"/>
  <c r="J22" i="5"/>
  <c r="H22" i="5"/>
  <c r="F22" i="5"/>
  <c r="M21" i="5"/>
  <c r="J21" i="5"/>
  <c r="H21" i="5"/>
  <c r="F21" i="5"/>
  <c r="M20" i="5"/>
  <c r="J20" i="5"/>
  <c r="H20" i="5"/>
  <c r="F20" i="5"/>
  <c r="M19" i="5"/>
  <c r="J19" i="5"/>
  <c r="H19" i="5"/>
  <c r="F19" i="5"/>
  <c r="M18" i="5"/>
  <c r="J18" i="5"/>
  <c r="H18" i="5"/>
  <c r="F18" i="5"/>
  <c r="M17" i="5"/>
  <c r="J17" i="5"/>
  <c r="H17" i="5"/>
  <c r="F17" i="5"/>
  <c r="M16" i="5"/>
  <c r="J16" i="5"/>
  <c r="M15" i="5"/>
  <c r="J15" i="5"/>
  <c r="H15" i="5"/>
  <c r="F15" i="5"/>
  <c r="M14" i="5"/>
  <c r="J14" i="5"/>
  <c r="H14" i="5"/>
  <c r="F14" i="5"/>
  <c r="M13" i="5"/>
  <c r="J13" i="5"/>
  <c r="H13" i="5"/>
  <c r="F13" i="5"/>
  <c r="M12" i="5"/>
  <c r="J12" i="5"/>
  <c r="H12" i="5"/>
  <c r="M11" i="5"/>
  <c r="J11" i="5"/>
  <c r="H11" i="5"/>
  <c r="F11" i="5"/>
  <c r="M10" i="5"/>
  <c r="J10" i="5"/>
  <c r="H10" i="5"/>
  <c r="F10" i="5"/>
  <c r="M9" i="5"/>
  <c r="J9" i="5"/>
  <c r="H9" i="5"/>
  <c r="F9" i="5"/>
  <c r="M8" i="5"/>
  <c r="J8" i="5"/>
  <c r="H8" i="5"/>
  <c r="F8" i="5"/>
  <c r="M7" i="5"/>
  <c r="J7" i="5"/>
  <c r="H7" i="5"/>
  <c r="F7" i="5"/>
  <c r="M6" i="5"/>
  <c r="J6" i="5"/>
  <c r="H6" i="5"/>
  <c r="F6" i="5"/>
  <c r="M5" i="1"/>
  <c r="M5" i="5"/>
  <c r="J5" i="1"/>
  <c r="J5" i="5"/>
  <c r="H5" i="1"/>
  <c r="H5" i="5"/>
  <c r="F5" i="1"/>
  <c r="F5" i="5"/>
  <c r="M71" i="6"/>
  <c r="J71" i="6"/>
  <c r="H71" i="6"/>
  <c r="F71" i="6"/>
  <c r="M70" i="6"/>
  <c r="J70" i="6"/>
  <c r="H70" i="6"/>
  <c r="F70" i="6"/>
  <c r="M69" i="6"/>
  <c r="J69" i="6"/>
  <c r="H69" i="6"/>
  <c r="F69" i="6"/>
  <c r="M68" i="6"/>
  <c r="J68" i="6"/>
  <c r="H68" i="6"/>
  <c r="F68" i="6"/>
  <c r="M67" i="6"/>
  <c r="J67" i="6"/>
  <c r="H67" i="6"/>
  <c r="F67" i="6"/>
  <c r="M66" i="6"/>
  <c r="J66" i="6"/>
  <c r="H66" i="6"/>
  <c r="F66" i="6"/>
  <c r="M65" i="6"/>
  <c r="J65" i="6"/>
  <c r="H65" i="6"/>
  <c r="F65" i="6"/>
  <c r="M64" i="6"/>
  <c r="J64" i="6"/>
  <c r="H64" i="6"/>
  <c r="F64" i="6"/>
  <c r="M63" i="6"/>
  <c r="J63" i="6"/>
  <c r="H63" i="6"/>
  <c r="F63" i="6"/>
  <c r="M62" i="6"/>
  <c r="J62" i="6"/>
  <c r="H62" i="6"/>
  <c r="F62" i="6"/>
  <c r="M61" i="6"/>
  <c r="J61" i="6"/>
  <c r="H61" i="6"/>
  <c r="F61" i="6"/>
  <c r="M60" i="6"/>
  <c r="J60" i="6"/>
  <c r="H60" i="6"/>
  <c r="F60" i="6"/>
  <c r="M59" i="6"/>
  <c r="J59" i="6"/>
  <c r="H59" i="6"/>
  <c r="F59" i="6"/>
  <c r="M58" i="6"/>
  <c r="J58" i="6"/>
  <c r="H58" i="6"/>
  <c r="F58" i="6"/>
  <c r="M57" i="6"/>
  <c r="J57" i="6"/>
  <c r="H57" i="6"/>
  <c r="F57" i="6"/>
  <c r="M56" i="6"/>
  <c r="J56" i="6"/>
  <c r="H56" i="6"/>
  <c r="F56" i="6"/>
  <c r="M55" i="6"/>
  <c r="J55" i="6"/>
  <c r="H55" i="6"/>
  <c r="F55" i="6"/>
  <c r="M54" i="6"/>
  <c r="J54" i="6"/>
  <c r="H54" i="6"/>
  <c r="F54" i="6"/>
  <c r="M53" i="6"/>
  <c r="J53" i="6"/>
  <c r="H53" i="6"/>
  <c r="F53" i="6"/>
  <c r="M71" i="4"/>
  <c r="J71" i="4"/>
  <c r="H71" i="4"/>
  <c r="F71" i="4"/>
  <c r="M70" i="4"/>
  <c r="J70" i="4"/>
  <c r="H70" i="4"/>
  <c r="F70" i="4"/>
  <c r="M69" i="4"/>
  <c r="J69" i="4"/>
  <c r="H69" i="4"/>
  <c r="F69" i="4"/>
  <c r="M68" i="4"/>
  <c r="J68" i="4"/>
  <c r="H68" i="4"/>
  <c r="F68" i="4"/>
  <c r="M67" i="4"/>
  <c r="J67" i="4"/>
  <c r="H67" i="4"/>
  <c r="F67" i="4"/>
  <c r="M66" i="4"/>
  <c r="J66" i="4"/>
  <c r="H66" i="4"/>
  <c r="F66" i="4"/>
  <c r="M65" i="4"/>
  <c r="J65" i="4"/>
  <c r="H65" i="4"/>
  <c r="F65" i="4"/>
  <c r="M64" i="4"/>
  <c r="J64" i="4"/>
  <c r="H64" i="4"/>
  <c r="F64" i="4"/>
  <c r="M63" i="4"/>
  <c r="J63" i="4"/>
  <c r="H63" i="4"/>
  <c r="F63" i="4"/>
  <c r="M62" i="4"/>
  <c r="J62" i="4"/>
  <c r="H62" i="4"/>
  <c r="F62" i="4"/>
  <c r="M61" i="4"/>
  <c r="J61" i="4"/>
  <c r="H61" i="4"/>
  <c r="F61" i="4"/>
  <c r="M60" i="4"/>
  <c r="J60" i="4"/>
  <c r="H60" i="4"/>
  <c r="F60" i="4"/>
  <c r="M59" i="4"/>
  <c r="J59" i="4"/>
  <c r="H59" i="4"/>
  <c r="F59" i="4"/>
  <c r="M58" i="4"/>
  <c r="J58" i="4"/>
  <c r="H58" i="4"/>
  <c r="F58" i="4"/>
  <c r="M57" i="4"/>
  <c r="J57" i="4"/>
  <c r="H57" i="4"/>
  <c r="F57" i="4"/>
  <c r="M56" i="4"/>
  <c r="J56" i="4"/>
  <c r="H56" i="4"/>
  <c r="F56" i="4"/>
  <c r="M55" i="4"/>
  <c r="J55" i="4"/>
  <c r="H55" i="4"/>
  <c r="F55" i="4"/>
  <c r="M54" i="4"/>
  <c r="J54" i="4"/>
  <c r="H54" i="4"/>
  <c r="F54" i="4"/>
  <c r="M53" i="4"/>
  <c r="J53" i="4"/>
  <c r="H53" i="4"/>
  <c r="F53" i="4"/>
  <c r="M48" i="6"/>
  <c r="J48" i="6"/>
  <c r="H48" i="6"/>
  <c r="F48" i="6"/>
  <c r="M47" i="6"/>
  <c r="J47" i="6"/>
  <c r="H47" i="6"/>
  <c r="F47" i="6"/>
  <c r="M46" i="6"/>
  <c r="J46" i="6"/>
  <c r="H46" i="6"/>
  <c r="F46" i="6"/>
  <c r="M45" i="6"/>
  <c r="J45" i="6"/>
  <c r="H45" i="6"/>
  <c r="F45" i="6"/>
  <c r="M44" i="6"/>
  <c r="J44" i="6"/>
  <c r="H44" i="6"/>
  <c r="F44" i="6"/>
  <c r="M43" i="6"/>
  <c r="J43" i="6"/>
  <c r="H43" i="6"/>
  <c r="F43" i="6"/>
  <c r="M42" i="6"/>
  <c r="J42" i="6"/>
  <c r="H42" i="6"/>
  <c r="F42" i="6"/>
  <c r="M41" i="6"/>
  <c r="J41" i="6"/>
  <c r="H41" i="6"/>
  <c r="F41" i="6"/>
  <c r="M40" i="6"/>
  <c r="J40" i="6"/>
  <c r="H40" i="6"/>
  <c r="F40" i="6"/>
  <c r="M39" i="6"/>
  <c r="J39" i="6"/>
  <c r="H39" i="6"/>
  <c r="F39" i="6"/>
  <c r="M38" i="6"/>
  <c r="J38" i="6"/>
  <c r="H38" i="6"/>
  <c r="F38" i="6"/>
  <c r="H37" i="6"/>
  <c r="F37" i="6"/>
  <c r="M36" i="6"/>
  <c r="J36" i="6"/>
  <c r="H36" i="6"/>
  <c r="F36" i="6"/>
  <c r="M35" i="6"/>
  <c r="J35" i="6"/>
  <c r="H35" i="6"/>
  <c r="F35" i="6"/>
  <c r="M34" i="6"/>
  <c r="J34" i="6"/>
  <c r="H34" i="6"/>
  <c r="F34" i="6"/>
  <c r="M33" i="6"/>
  <c r="J33" i="6"/>
  <c r="H33" i="6"/>
  <c r="F33" i="6"/>
  <c r="M32" i="6"/>
  <c r="J32" i="6"/>
  <c r="H32" i="6"/>
  <c r="F32" i="6"/>
  <c r="M31" i="6"/>
  <c r="J31" i="6"/>
  <c r="H31" i="6"/>
  <c r="F31" i="6"/>
  <c r="M30" i="6"/>
  <c r="J30" i="6"/>
  <c r="H30" i="6"/>
  <c r="F30" i="6"/>
  <c r="M48" i="4"/>
  <c r="J48" i="4"/>
  <c r="H48" i="4"/>
  <c r="F48" i="4"/>
  <c r="M47" i="4"/>
  <c r="J47" i="4"/>
  <c r="H47" i="4"/>
  <c r="F47" i="4"/>
  <c r="M46" i="4"/>
  <c r="J46" i="4"/>
  <c r="H46" i="4"/>
  <c r="F46" i="4"/>
  <c r="M45" i="4"/>
  <c r="J45" i="4"/>
  <c r="H45" i="4"/>
  <c r="F45" i="4"/>
  <c r="M44" i="4"/>
  <c r="J44" i="4"/>
  <c r="H44" i="4"/>
  <c r="F44" i="4"/>
  <c r="M43" i="4"/>
  <c r="J43" i="4"/>
  <c r="H43" i="4"/>
  <c r="F43" i="4"/>
  <c r="M42" i="4"/>
  <c r="J42" i="4"/>
  <c r="H42" i="4"/>
  <c r="F42" i="4"/>
  <c r="M41" i="4"/>
  <c r="J41" i="4"/>
  <c r="H41" i="4"/>
  <c r="F41" i="4"/>
  <c r="M40" i="4"/>
  <c r="J40" i="4"/>
  <c r="H40" i="4"/>
  <c r="F40" i="4"/>
  <c r="M39" i="4"/>
  <c r="J39" i="4"/>
  <c r="H39" i="4"/>
  <c r="F39" i="4"/>
  <c r="M38" i="4"/>
  <c r="J38" i="4"/>
  <c r="H38" i="4"/>
  <c r="F38" i="4"/>
  <c r="M37" i="4"/>
  <c r="J37" i="4"/>
  <c r="H37" i="4"/>
  <c r="F37" i="4"/>
  <c r="M36" i="4"/>
  <c r="J36" i="4"/>
  <c r="H36" i="4"/>
  <c r="F36" i="4"/>
  <c r="M35" i="4"/>
  <c r="J35" i="4"/>
  <c r="H35" i="4"/>
  <c r="F35" i="4"/>
  <c r="M34" i="4"/>
  <c r="J34" i="4"/>
  <c r="H34" i="4"/>
  <c r="F34" i="4"/>
  <c r="M33" i="4"/>
  <c r="J33" i="4"/>
  <c r="H33" i="4"/>
  <c r="F33" i="4"/>
  <c r="M32" i="4"/>
  <c r="J32" i="4"/>
  <c r="H32" i="4"/>
  <c r="F32" i="4"/>
  <c r="M31" i="4"/>
  <c r="J31" i="4"/>
  <c r="H31" i="4"/>
  <c r="F31" i="4"/>
  <c r="M30" i="4"/>
  <c r="J30" i="4"/>
  <c r="H30" i="4"/>
  <c r="F30" i="4"/>
  <c r="M29" i="6"/>
  <c r="J29" i="6"/>
  <c r="H29" i="6"/>
  <c r="F29" i="6"/>
  <c r="M29" i="4"/>
  <c r="J29" i="4"/>
  <c r="H29" i="4"/>
  <c r="F29" i="4"/>
  <c r="M24" i="6"/>
  <c r="J24" i="6"/>
  <c r="H24" i="6"/>
  <c r="F24" i="6"/>
  <c r="M23" i="6"/>
  <c r="J23" i="6"/>
  <c r="H23" i="6"/>
  <c r="F23" i="6"/>
  <c r="M22" i="6"/>
  <c r="J22" i="6"/>
  <c r="H22" i="6"/>
  <c r="F22" i="6"/>
  <c r="M21" i="6"/>
  <c r="J21" i="6"/>
  <c r="H21" i="6"/>
  <c r="F21" i="6"/>
  <c r="J20" i="6"/>
  <c r="H20" i="6"/>
  <c r="M19" i="6"/>
  <c r="J19" i="6"/>
  <c r="H19" i="6"/>
  <c r="F19" i="6"/>
  <c r="M18" i="6"/>
  <c r="J18" i="6"/>
  <c r="H18" i="6"/>
  <c r="F18" i="6"/>
  <c r="M17" i="6"/>
  <c r="J17" i="6"/>
  <c r="H17" i="6"/>
  <c r="F17" i="6"/>
  <c r="M16" i="6"/>
  <c r="J16" i="6"/>
  <c r="H16" i="6"/>
  <c r="F16" i="6"/>
  <c r="M15" i="6"/>
  <c r="J15" i="6"/>
  <c r="H15" i="6"/>
  <c r="F15" i="6"/>
  <c r="M14" i="6"/>
  <c r="J14" i="6"/>
  <c r="H14" i="6"/>
  <c r="F14" i="6"/>
  <c r="M13" i="6"/>
  <c r="J13" i="6"/>
  <c r="H13" i="6"/>
  <c r="M12" i="6"/>
  <c r="J12" i="6"/>
  <c r="H12" i="6"/>
  <c r="F12" i="6"/>
  <c r="M11" i="6"/>
  <c r="J11" i="6"/>
  <c r="H11" i="6"/>
  <c r="F11" i="6"/>
  <c r="M10" i="6"/>
  <c r="J10" i="6"/>
  <c r="H10" i="6"/>
  <c r="F10" i="6"/>
  <c r="M9" i="6"/>
  <c r="J9" i="6"/>
  <c r="H9" i="6"/>
  <c r="F9" i="6"/>
  <c r="M8" i="6"/>
  <c r="J8" i="6"/>
  <c r="H8" i="6"/>
  <c r="F8" i="6"/>
  <c r="M7" i="6"/>
  <c r="J7" i="6"/>
  <c r="H7" i="6"/>
  <c r="F7" i="6"/>
  <c r="M6" i="6"/>
  <c r="J6" i="6"/>
  <c r="H6" i="6"/>
  <c r="F6" i="6"/>
  <c r="J24" i="4"/>
  <c r="H24" i="4"/>
  <c r="F24" i="4"/>
  <c r="J23" i="4"/>
  <c r="H23" i="4"/>
  <c r="F23" i="4"/>
  <c r="M22" i="4"/>
  <c r="J22" i="4"/>
  <c r="H22" i="4"/>
  <c r="F22" i="4"/>
  <c r="M21" i="4"/>
  <c r="J21" i="4"/>
  <c r="H21" i="4"/>
  <c r="F21" i="4"/>
  <c r="M20" i="4"/>
  <c r="J20" i="4"/>
  <c r="H20" i="4"/>
  <c r="F20" i="4"/>
  <c r="M19" i="4"/>
  <c r="J19" i="4"/>
  <c r="H19" i="4"/>
  <c r="F19" i="4"/>
  <c r="M18" i="4"/>
  <c r="J18" i="4"/>
  <c r="H18" i="4"/>
  <c r="F18" i="4"/>
  <c r="M17" i="4"/>
  <c r="J17" i="4"/>
  <c r="H17" i="4"/>
  <c r="F17" i="4"/>
  <c r="M16" i="4"/>
  <c r="J16" i="4"/>
  <c r="H16" i="4"/>
  <c r="F16" i="4"/>
  <c r="M15" i="4"/>
  <c r="J15" i="4"/>
  <c r="H15" i="4"/>
  <c r="F15" i="4"/>
  <c r="M14" i="4"/>
  <c r="J14" i="4"/>
  <c r="H14" i="4"/>
  <c r="F14" i="4"/>
  <c r="M13" i="4"/>
  <c r="J13" i="4"/>
  <c r="H13" i="4"/>
  <c r="F13" i="4"/>
  <c r="M12" i="4"/>
  <c r="J12" i="4"/>
  <c r="H12" i="4"/>
  <c r="F12" i="4"/>
  <c r="M11" i="4"/>
  <c r="J11" i="4"/>
  <c r="H11" i="4"/>
  <c r="F11" i="4"/>
  <c r="M10" i="4"/>
  <c r="J10" i="4"/>
  <c r="H10" i="4"/>
  <c r="F10" i="4"/>
  <c r="M9" i="4"/>
  <c r="J9" i="4"/>
  <c r="H9" i="4"/>
  <c r="F9" i="4"/>
  <c r="M8" i="4"/>
  <c r="J8" i="4"/>
  <c r="H8" i="4"/>
  <c r="F8" i="4"/>
  <c r="M7" i="4"/>
  <c r="J7" i="4"/>
  <c r="H7" i="4"/>
  <c r="F7" i="4"/>
  <c r="M6" i="4"/>
  <c r="J6" i="4"/>
  <c r="H6" i="4"/>
  <c r="F6" i="4"/>
  <c r="M5" i="6"/>
  <c r="M5" i="4"/>
  <c r="J5" i="6"/>
  <c r="J5" i="4"/>
  <c r="H5" i="6"/>
  <c r="H5" i="4"/>
  <c r="F5" i="6"/>
  <c r="F5" i="4"/>
  <c r="N30" i="4" l="1"/>
  <c r="N32" i="4"/>
  <c r="N33" i="4"/>
  <c r="N34" i="4"/>
  <c r="N36" i="4"/>
  <c r="N37" i="4"/>
  <c r="N38" i="4"/>
  <c r="N40" i="4"/>
  <c r="N41" i="4"/>
  <c r="N42" i="4"/>
  <c r="N44" i="4"/>
  <c r="N45" i="4"/>
  <c r="N48" i="4"/>
  <c r="N30" i="6"/>
  <c r="N33" i="6"/>
  <c r="N34" i="6"/>
  <c r="N37" i="6"/>
  <c r="N38" i="6"/>
  <c r="N41" i="6"/>
  <c r="N42" i="6"/>
  <c r="N45" i="6"/>
  <c r="N46" i="6"/>
  <c r="N47" i="6"/>
  <c r="N53" i="4"/>
  <c r="N54" i="4"/>
  <c r="N55" i="4"/>
  <c r="N57" i="4"/>
  <c r="N58" i="4"/>
  <c r="N59" i="4"/>
  <c r="N61" i="4"/>
  <c r="N62" i="4"/>
  <c r="N63" i="4"/>
  <c r="N65" i="4"/>
  <c r="N66" i="4"/>
  <c r="N67" i="4"/>
  <c r="N69" i="4"/>
  <c r="N70" i="4"/>
  <c r="N71" i="4"/>
  <c r="N53" i="6"/>
  <c r="N54" i="6"/>
  <c r="N55" i="6"/>
  <c r="N57" i="6"/>
  <c r="N58" i="6"/>
  <c r="N59" i="6"/>
  <c r="N61" i="6"/>
  <c r="N62" i="6"/>
  <c r="N65" i="6"/>
  <c r="N66" i="6"/>
  <c r="N69" i="6"/>
  <c r="N70" i="6"/>
  <c r="N71" i="6"/>
  <c r="N31" i="4"/>
  <c r="N35" i="4"/>
  <c r="N43" i="4"/>
  <c r="N40" i="6"/>
  <c r="N56" i="4"/>
  <c r="N64" i="4"/>
  <c r="N68" i="4"/>
  <c r="N68" i="6"/>
  <c r="N39" i="4"/>
  <c r="N47" i="4"/>
  <c r="N32" i="6"/>
  <c r="N36" i="6"/>
  <c r="N44" i="6"/>
  <c r="N48" i="6"/>
  <c r="N60" i="4"/>
  <c r="N56" i="6"/>
  <c r="N60" i="6"/>
  <c r="N64" i="6"/>
  <c r="N46" i="4"/>
  <c r="N31" i="6"/>
  <c r="N35" i="6"/>
  <c r="N39" i="6"/>
  <c r="N43" i="6"/>
  <c r="N63" i="6"/>
  <c r="N67" i="6"/>
  <c r="N5" i="4"/>
  <c r="N5" i="6"/>
  <c r="C66" i="21"/>
  <c r="B66" i="21"/>
  <c r="C65" i="21"/>
  <c r="B65" i="21"/>
  <c r="C66" i="20"/>
  <c r="B66" i="20"/>
  <c r="C65" i="20"/>
  <c r="B65" i="20"/>
  <c r="C64" i="20"/>
  <c r="B64" i="20"/>
  <c r="C63" i="20"/>
  <c r="B63" i="20"/>
  <c r="C62" i="20"/>
  <c r="B62" i="20"/>
  <c r="C61" i="20"/>
  <c r="B61" i="20"/>
  <c r="C60" i="20"/>
  <c r="B60" i="20"/>
  <c r="C59" i="20"/>
  <c r="B59" i="20"/>
  <c r="C58" i="20"/>
  <c r="B58" i="20"/>
  <c r="C57" i="20"/>
  <c r="B57" i="20"/>
  <c r="C56" i="20"/>
  <c r="B56" i="20"/>
  <c r="C55" i="20"/>
  <c r="B55" i="20"/>
  <c r="C54" i="20"/>
  <c r="B54" i="20"/>
  <c r="C53" i="20"/>
  <c r="B53" i="20"/>
  <c r="C52" i="20"/>
  <c r="B52" i="20"/>
  <c r="C51" i="20"/>
  <c r="B51" i="20"/>
  <c r="C50" i="20"/>
  <c r="B50" i="20"/>
  <c r="C49" i="20"/>
  <c r="B49" i="20"/>
  <c r="C48" i="20"/>
  <c r="B48" i="20"/>
  <c r="C47" i="20"/>
  <c r="B47" i="20"/>
  <c r="C46" i="20"/>
  <c r="B46" i="20"/>
  <c r="C45" i="20"/>
  <c r="B45" i="20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66" i="19"/>
  <c r="B66" i="19"/>
  <c r="C65" i="19"/>
  <c r="B65" i="19"/>
  <c r="C64" i="19"/>
  <c r="B64" i="19"/>
  <c r="C63" i="19"/>
  <c r="B63" i="19"/>
  <c r="C62" i="19"/>
  <c r="B62" i="19"/>
  <c r="C61" i="19"/>
  <c r="B61" i="19"/>
  <c r="C60" i="19"/>
  <c r="B60" i="19"/>
  <c r="C59" i="19"/>
  <c r="B59" i="19"/>
  <c r="C58" i="19"/>
  <c r="B58" i="19"/>
  <c r="C57" i="19"/>
  <c r="B57" i="19"/>
  <c r="C56" i="19"/>
  <c r="B56" i="19"/>
  <c r="C55" i="19"/>
  <c r="B55" i="19"/>
  <c r="C54" i="19"/>
  <c r="B54" i="19"/>
  <c r="C53" i="19"/>
  <c r="B53" i="19"/>
  <c r="C52" i="19"/>
  <c r="B52" i="19"/>
  <c r="C51" i="19"/>
  <c r="B51" i="19"/>
  <c r="C50" i="19"/>
  <c r="B50" i="19"/>
  <c r="C49" i="19"/>
  <c r="B49" i="19"/>
  <c r="C48" i="19"/>
  <c r="B48" i="19"/>
  <c r="C47" i="19"/>
  <c r="B47" i="19"/>
  <c r="C46" i="19"/>
  <c r="B46" i="19"/>
  <c r="C45" i="19"/>
  <c r="B45" i="19"/>
  <c r="C44" i="19"/>
  <c r="B44" i="19"/>
  <c r="C43" i="19"/>
  <c r="B43" i="19"/>
  <c r="C42" i="19"/>
  <c r="B42" i="19"/>
  <c r="C41" i="19"/>
  <c r="B41" i="19"/>
  <c r="C40" i="19"/>
  <c r="B40" i="19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9" i="4"/>
  <c r="N29" i="6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14" i="4"/>
  <c r="N13" i="4"/>
  <c r="N12" i="4"/>
  <c r="N11" i="4"/>
  <c r="N10" i="4"/>
  <c r="N9" i="4"/>
  <c r="N8" i="4"/>
  <c r="N7" i="4"/>
  <c r="N6" i="4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5"/>
  <c r="N5" i="1"/>
  <c r="C24" i="17" l="1"/>
  <c r="C23" i="17"/>
  <c r="B23" i="17"/>
  <c r="C22" i="17"/>
  <c r="B22" i="17"/>
  <c r="C21" i="17"/>
  <c r="B21" i="17"/>
  <c r="C20" i="17"/>
  <c r="B20" i="17"/>
  <c r="C19" i="17"/>
  <c r="B19" i="17"/>
  <c r="C16" i="17"/>
  <c r="B16" i="17"/>
  <c r="C15" i="17"/>
  <c r="B15" i="17"/>
  <c r="C14" i="17"/>
  <c r="B14" i="17"/>
  <c r="C13" i="17"/>
  <c r="B13" i="17"/>
  <c r="B12" i="17"/>
  <c r="C11" i="17"/>
  <c r="B11" i="17"/>
  <c r="C8" i="17"/>
  <c r="B8" i="17"/>
  <c r="C7" i="17"/>
  <c r="B7" i="17"/>
  <c r="C6" i="17"/>
  <c r="B6" i="17"/>
  <c r="C5" i="17"/>
  <c r="B5" i="17"/>
  <c r="C24" i="16"/>
  <c r="B24" i="16"/>
  <c r="C23" i="16"/>
  <c r="B23" i="16"/>
  <c r="C22" i="16"/>
  <c r="B22" i="16"/>
  <c r="C21" i="16"/>
  <c r="B21" i="16"/>
  <c r="C19" i="16"/>
  <c r="B19" i="16"/>
  <c r="C18" i="16"/>
  <c r="B18" i="16"/>
  <c r="C17" i="16"/>
  <c r="B17" i="16"/>
  <c r="C15" i="16"/>
  <c r="B15" i="16"/>
  <c r="C14" i="16"/>
  <c r="B14" i="16"/>
  <c r="C13" i="16"/>
  <c r="B13" i="16"/>
  <c r="C12" i="16"/>
  <c r="B12" i="16"/>
  <c r="C11" i="16"/>
  <c r="B11" i="16"/>
  <c r="C10" i="16"/>
  <c r="B10" i="16"/>
  <c r="C9" i="16"/>
  <c r="B9" i="16"/>
  <c r="C7" i="16"/>
  <c r="B7" i="16"/>
  <c r="C6" i="16"/>
  <c r="B6" i="16"/>
  <c r="C5" i="16"/>
  <c r="B5" i="16"/>
  <c r="C4" i="16"/>
  <c r="B4" i="16"/>
  <c r="C66" i="15"/>
  <c r="B66" i="15"/>
  <c r="C65" i="15"/>
  <c r="B65" i="15"/>
  <c r="C64" i="15"/>
  <c r="B64" i="15"/>
  <c r="C63" i="15"/>
  <c r="B63" i="15"/>
  <c r="C62" i="15"/>
  <c r="B62" i="15"/>
  <c r="C61" i="15"/>
  <c r="B61" i="15"/>
  <c r="C60" i="15"/>
  <c r="B60" i="15"/>
  <c r="C59" i="15"/>
  <c r="B59" i="15"/>
  <c r="C58" i="15"/>
  <c r="B58" i="15"/>
  <c r="C57" i="15"/>
  <c r="B57" i="15"/>
  <c r="C56" i="15"/>
  <c r="B56" i="15"/>
  <c r="C55" i="15"/>
  <c r="B55" i="15"/>
  <c r="C54" i="15"/>
  <c r="B54" i="15"/>
  <c r="C53" i="15"/>
  <c r="B53" i="15"/>
  <c r="C52" i="15"/>
  <c r="B52" i="15"/>
  <c r="C51" i="15"/>
  <c r="B51" i="15"/>
  <c r="C50" i="15"/>
  <c r="B50" i="15"/>
  <c r="C49" i="15"/>
  <c r="B49" i="15"/>
  <c r="C48" i="15"/>
  <c r="B48" i="15"/>
  <c r="C47" i="15"/>
  <c r="B47" i="15"/>
  <c r="C46" i="15"/>
  <c r="B46" i="15"/>
  <c r="C45" i="15"/>
  <c r="B45" i="15"/>
  <c r="C44" i="15"/>
  <c r="B44" i="15"/>
  <c r="C43" i="15"/>
  <c r="B43" i="15"/>
  <c r="C42" i="15"/>
  <c r="B42" i="15"/>
  <c r="C41" i="15"/>
  <c r="B41" i="15"/>
  <c r="C40" i="15"/>
  <c r="B40" i="15"/>
  <c r="C39" i="15"/>
  <c r="B39" i="15"/>
  <c r="C38" i="15"/>
  <c r="B38" i="15"/>
  <c r="C23" i="15"/>
  <c r="B23" i="15"/>
  <c r="C22" i="15"/>
  <c r="B22" i="15"/>
  <c r="C21" i="15"/>
  <c r="B21" i="15"/>
  <c r="C20" i="15"/>
  <c r="B20" i="15"/>
  <c r="C19" i="15"/>
  <c r="B19" i="15"/>
  <c r="C18" i="15"/>
  <c r="B18" i="15"/>
  <c r="C17" i="15"/>
  <c r="B17" i="15"/>
  <c r="C16" i="15"/>
  <c r="B16" i="15"/>
  <c r="C15" i="15"/>
  <c r="B15" i="15"/>
  <c r="C14" i="15"/>
  <c r="B14" i="15"/>
  <c r="C13" i="15"/>
  <c r="B13" i="15"/>
  <c r="C12" i="15"/>
  <c r="B12" i="15"/>
  <c r="C11" i="15"/>
  <c r="B11" i="15"/>
  <c r="C10" i="15"/>
  <c r="B10" i="15"/>
  <c r="C9" i="15"/>
  <c r="B9" i="15"/>
  <c r="C8" i="15"/>
  <c r="B8" i="15"/>
  <c r="C7" i="15"/>
  <c r="B7" i="15"/>
  <c r="C6" i="15"/>
  <c r="B6" i="15"/>
  <c r="C5" i="15"/>
  <c r="B5" i="15"/>
  <c r="C4" i="15"/>
  <c r="B4" i="15"/>
  <c r="C66" i="14"/>
  <c r="B66" i="14"/>
  <c r="C65" i="14"/>
  <c r="B65" i="14"/>
  <c r="C64" i="14"/>
  <c r="B64" i="14"/>
  <c r="C63" i="14"/>
  <c r="B63" i="14"/>
  <c r="C62" i="14"/>
  <c r="B62" i="14"/>
  <c r="C61" i="14"/>
  <c r="B61" i="14"/>
  <c r="C60" i="14"/>
  <c r="B60" i="14"/>
  <c r="C59" i="14"/>
  <c r="B59" i="14"/>
  <c r="C58" i="14"/>
  <c r="B58" i="14"/>
  <c r="C57" i="14"/>
  <c r="B57" i="14"/>
  <c r="C56" i="14"/>
  <c r="B56" i="14"/>
  <c r="C55" i="14"/>
  <c r="B55" i="14"/>
  <c r="C54" i="14"/>
  <c r="B54" i="14"/>
  <c r="C53" i="14"/>
  <c r="B53" i="14"/>
  <c r="C52" i="14"/>
  <c r="B52" i="14"/>
  <c r="C51" i="14"/>
  <c r="B51" i="14"/>
  <c r="C50" i="14"/>
  <c r="B50" i="14"/>
  <c r="C49" i="14"/>
  <c r="B49" i="14"/>
  <c r="C48" i="14"/>
  <c r="B48" i="14"/>
  <c r="C47" i="14"/>
  <c r="B47" i="14"/>
  <c r="C46" i="14"/>
  <c r="B46" i="14"/>
  <c r="C45" i="14"/>
  <c r="B45" i="14"/>
  <c r="C44" i="14"/>
  <c r="B44" i="14"/>
  <c r="C43" i="14"/>
  <c r="B43" i="14"/>
  <c r="C42" i="14"/>
  <c r="B42" i="14"/>
  <c r="C41" i="14"/>
  <c r="B41" i="14"/>
  <c r="C40" i="14"/>
  <c r="B40" i="14"/>
  <c r="C28" i="14"/>
  <c r="B28" i="14"/>
  <c r="C26" i="14"/>
  <c r="B26" i="14"/>
  <c r="C25" i="14"/>
  <c r="B25" i="14"/>
  <c r="C24" i="14"/>
  <c r="B24" i="14"/>
  <c r="C23" i="14"/>
  <c r="B23" i="14"/>
  <c r="C22" i="14"/>
  <c r="B22" i="14"/>
  <c r="C21" i="14"/>
  <c r="B21" i="14"/>
  <c r="C20" i="14"/>
  <c r="B20" i="14"/>
  <c r="C19" i="14"/>
  <c r="B19" i="14"/>
  <c r="C18" i="14"/>
  <c r="B18" i="14"/>
  <c r="C17" i="14"/>
  <c r="B17" i="14"/>
  <c r="C16" i="14"/>
  <c r="B16" i="14"/>
  <c r="C15" i="14"/>
  <c r="B15" i="14"/>
  <c r="C14" i="14"/>
  <c r="B14" i="14"/>
  <c r="C13" i="14"/>
  <c r="B13" i="14"/>
  <c r="C12" i="14"/>
  <c r="B12" i="14"/>
  <c r="C11" i="14"/>
  <c r="B11" i="14"/>
  <c r="C9" i="14"/>
  <c r="B9" i="14"/>
  <c r="C7" i="14"/>
  <c r="B7" i="14"/>
  <c r="C5" i="14"/>
  <c r="B5" i="14"/>
  <c r="C4" i="14"/>
  <c r="B4" i="14"/>
  <c r="C24" i="12"/>
  <c r="B24" i="12"/>
  <c r="C23" i="12"/>
  <c r="B23" i="12"/>
  <c r="C22" i="12"/>
  <c r="B22" i="12"/>
  <c r="C21" i="12"/>
  <c r="B21" i="12"/>
  <c r="C19" i="12"/>
  <c r="B19" i="12"/>
  <c r="C18" i="12"/>
  <c r="B18" i="12"/>
  <c r="C17" i="12"/>
  <c r="B17" i="12"/>
  <c r="C15" i="12"/>
  <c r="B15" i="12"/>
  <c r="C14" i="12"/>
  <c r="B14" i="12"/>
  <c r="C13" i="12"/>
  <c r="B13" i="12"/>
  <c r="C12" i="12"/>
  <c r="B12" i="12"/>
  <c r="C11" i="12"/>
  <c r="B11" i="12"/>
  <c r="C10" i="12"/>
  <c r="B10" i="12"/>
  <c r="C9" i="12"/>
  <c r="B9" i="12"/>
  <c r="C7" i="12"/>
  <c r="B7" i="12"/>
  <c r="C6" i="12"/>
  <c r="B6" i="12"/>
  <c r="C5" i="12"/>
  <c r="B5" i="12"/>
  <c r="C4" i="12"/>
  <c r="B4" i="12"/>
  <c r="C66" i="11"/>
  <c r="B66" i="11"/>
  <c r="C65" i="11"/>
  <c r="B65" i="11"/>
  <c r="C64" i="11"/>
  <c r="B64" i="11"/>
  <c r="C63" i="11"/>
  <c r="B63" i="11"/>
  <c r="C62" i="11"/>
  <c r="B62" i="11"/>
  <c r="C61" i="11"/>
  <c r="B61" i="11"/>
  <c r="C60" i="11"/>
  <c r="B60" i="11"/>
  <c r="C59" i="11"/>
  <c r="B59" i="11"/>
  <c r="C58" i="11"/>
  <c r="B58" i="11"/>
  <c r="C57" i="11"/>
  <c r="B57" i="11"/>
  <c r="C56" i="11"/>
  <c r="B56" i="11"/>
  <c r="C55" i="11"/>
  <c r="B55" i="11"/>
  <c r="C54" i="11"/>
  <c r="B54" i="11"/>
  <c r="C53" i="11"/>
  <c r="B53" i="11"/>
  <c r="C52" i="11"/>
  <c r="B52" i="11"/>
  <c r="C51" i="11"/>
  <c r="B51" i="11"/>
  <c r="C50" i="11"/>
  <c r="B50" i="11"/>
  <c r="C49" i="11"/>
  <c r="B49" i="11"/>
  <c r="C48" i="11"/>
  <c r="B48" i="11"/>
  <c r="C47" i="11"/>
  <c r="B47" i="11"/>
  <c r="C46" i="11"/>
  <c r="B46" i="11"/>
  <c r="C45" i="11"/>
  <c r="B45" i="11"/>
  <c r="C44" i="11"/>
  <c r="B44" i="11"/>
  <c r="C43" i="11"/>
  <c r="B43" i="11"/>
  <c r="C42" i="11"/>
  <c r="B42" i="11"/>
  <c r="C41" i="11"/>
  <c r="B41" i="11"/>
  <c r="C40" i="11"/>
  <c r="B40" i="11"/>
  <c r="C39" i="11"/>
  <c r="B39" i="11"/>
  <c r="C38" i="11"/>
  <c r="B38" i="11"/>
  <c r="C66" i="10"/>
  <c r="B66" i="10"/>
  <c r="C65" i="10"/>
  <c r="B65" i="10"/>
  <c r="C64" i="10"/>
  <c r="B64" i="10"/>
  <c r="C63" i="10"/>
  <c r="B63" i="10"/>
  <c r="C62" i="10"/>
  <c r="B62" i="10"/>
  <c r="C61" i="10"/>
  <c r="B61" i="10"/>
  <c r="C60" i="10"/>
  <c r="B60" i="10"/>
  <c r="C59" i="10"/>
  <c r="B59" i="10"/>
  <c r="C58" i="10"/>
  <c r="B58" i="10"/>
  <c r="C57" i="10"/>
  <c r="B57" i="10"/>
  <c r="C56" i="10"/>
  <c r="B56" i="10"/>
  <c r="C55" i="10"/>
  <c r="B55" i="10"/>
  <c r="C54" i="10"/>
  <c r="B54" i="10"/>
  <c r="C53" i="10"/>
  <c r="B53" i="10"/>
  <c r="C52" i="10"/>
  <c r="B52" i="10"/>
  <c r="C51" i="10"/>
  <c r="B51" i="10"/>
  <c r="C50" i="10"/>
  <c r="B50" i="10"/>
  <c r="C49" i="10"/>
  <c r="B49" i="10"/>
  <c r="C48" i="10"/>
  <c r="B48" i="10"/>
  <c r="C47" i="10"/>
  <c r="B47" i="10"/>
  <c r="C46" i="10"/>
  <c r="B46" i="10"/>
  <c r="C45" i="10"/>
  <c r="B45" i="10"/>
  <c r="C44" i="10"/>
  <c r="B44" i="10"/>
  <c r="C43" i="10"/>
  <c r="B43" i="10"/>
  <c r="C42" i="10"/>
  <c r="B42" i="10"/>
  <c r="C41" i="10"/>
  <c r="B41" i="10"/>
  <c r="C40" i="10"/>
  <c r="B40" i="10"/>
  <c r="C39" i="10"/>
  <c r="B39" i="10"/>
  <c r="C38" i="10"/>
  <c r="B38" i="10"/>
  <c r="C31" i="10"/>
  <c r="B31" i="10"/>
  <c r="C30" i="10"/>
  <c r="B30" i="10"/>
  <c r="C28" i="10"/>
  <c r="B28" i="10"/>
  <c r="C26" i="10"/>
  <c r="B26" i="10"/>
  <c r="C25" i="10"/>
  <c r="B25" i="10"/>
  <c r="C24" i="10"/>
  <c r="B24" i="10"/>
  <c r="C23" i="10"/>
  <c r="B23" i="10"/>
  <c r="C22" i="10"/>
  <c r="B22" i="10"/>
  <c r="C21" i="10"/>
  <c r="B21" i="10"/>
  <c r="C20" i="10"/>
  <c r="B20" i="10"/>
  <c r="C19" i="10"/>
  <c r="B19" i="10"/>
  <c r="C18" i="10"/>
  <c r="B18" i="10"/>
  <c r="C17" i="10"/>
  <c r="B17" i="10"/>
  <c r="C16" i="10"/>
  <c r="B16" i="10"/>
  <c r="C15" i="10"/>
  <c r="B15" i="10"/>
  <c r="C14" i="10"/>
  <c r="B14" i="10"/>
  <c r="C13" i="10"/>
  <c r="B13" i="10"/>
  <c r="C12" i="10"/>
  <c r="B12" i="10"/>
  <c r="C11" i="10"/>
  <c r="B11" i="10"/>
  <c r="C9" i="10"/>
  <c r="B9" i="10"/>
  <c r="C7" i="10"/>
  <c r="B7" i="10"/>
  <c r="C5" i="10"/>
  <c r="B5" i="10"/>
  <c r="C4" i="10"/>
  <c r="B4" i="10"/>
  <c r="C66" i="3"/>
  <c r="B66" i="3"/>
  <c r="C65" i="3"/>
  <c r="B65" i="3"/>
  <c r="C64" i="3"/>
  <c r="B64" i="3"/>
  <c r="C63" i="3"/>
  <c r="B63" i="3"/>
  <c r="C62" i="3"/>
  <c r="B62" i="3"/>
  <c r="C61" i="3"/>
  <c r="B61" i="3"/>
  <c r="C60" i="3"/>
  <c r="B60" i="3"/>
  <c r="C59" i="3"/>
  <c r="B59" i="3"/>
  <c r="C58" i="3"/>
  <c r="B58" i="3"/>
  <c r="C57" i="3"/>
  <c r="B57" i="3"/>
  <c r="C56" i="3"/>
  <c r="B56" i="3"/>
  <c r="C55" i="3"/>
  <c r="B55" i="3"/>
  <c r="C54" i="3"/>
  <c r="B54" i="3"/>
  <c r="C66" i="8"/>
  <c r="B66" i="8"/>
  <c r="C65" i="8"/>
  <c r="B65" i="8"/>
  <c r="C64" i="8"/>
  <c r="B64" i="8"/>
  <c r="C63" i="8"/>
  <c r="B63" i="8"/>
  <c r="C62" i="8"/>
  <c r="B62" i="8"/>
  <c r="C61" i="8"/>
  <c r="B61" i="8"/>
  <c r="C60" i="8"/>
  <c r="B60" i="8"/>
  <c r="C59" i="8"/>
  <c r="B59" i="8"/>
  <c r="C58" i="8"/>
  <c r="B58" i="8"/>
  <c r="C57" i="8"/>
  <c r="B57" i="8"/>
  <c r="C56" i="8"/>
  <c r="B56" i="8"/>
  <c r="C55" i="8"/>
  <c r="B55" i="8"/>
  <c r="C54" i="8"/>
  <c r="B54" i="8"/>
  <c r="C53" i="3"/>
  <c r="B53" i="3"/>
  <c r="C52" i="3"/>
  <c r="B52" i="3"/>
  <c r="C51" i="3"/>
  <c r="B51" i="3"/>
  <c r="C50" i="3"/>
  <c r="B50" i="3"/>
  <c r="C49" i="3"/>
  <c r="B49" i="3"/>
  <c r="C48" i="3"/>
  <c r="B48" i="3"/>
  <c r="C53" i="8"/>
  <c r="B53" i="8"/>
  <c r="C52" i="8"/>
  <c r="B52" i="8"/>
  <c r="C51" i="8"/>
  <c r="B51" i="8"/>
  <c r="C50" i="8"/>
  <c r="B50" i="8"/>
  <c r="C49" i="8"/>
  <c r="B49" i="8"/>
  <c r="C48" i="8"/>
  <c r="B48" i="8"/>
  <c r="C47" i="8"/>
  <c r="B47" i="8"/>
  <c r="C46" i="8"/>
  <c r="B46" i="8"/>
  <c r="C45" i="8"/>
  <c r="B45" i="8"/>
  <c r="C44" i="8"/>
  <c r="B44" i="8"/>
  <c r="C43" i="8"/>
  <c r="B43" i="8"/>
  <c r="C42" i="8"/>
  <c r="B42" i="8"/>
  <c r="C41" i="8"/>
  <c r="B41" i="8"/>
  <c r="C40" i="8"/>
  <c r="B40" i="8"/>
  <c r="C39" i="8"/>
  <c r="B39" i="8"/>
  <c r="C38" i="8"/>
  <c r="B38" i="8"/>
  <c r="C33" i="8"/>
  <c r="B33" i="8"/>
  <c r="C32" i="8"/>
  <c r="B32" i="8"/>
  <c r="C31" i="8"/>
  <c r="B31" i="8"/>
  <c r="C30" i="8"/>
  <c r="B30" i="8"/>
  <c r="C29" i="8"/>
  <c r="B29" i="8"/>
  <c r="C28" i="8"/>
  <c r="B28" i="8"/>
  <c r="C47" i="3"/>
  <c r="B47" i="3"/>
  <c r="C46" i="3"/>
  <c r="B46" i="3"/>
  <c r="C45" i="3"/>
  <c r="B45" i="3"/>
  <c r="C44" i="3"/>
  <c r="B44" i="3"/>
  <c r="C43" i="3"/>
  <c r="B43" i="3"/>
  <c r="C42" i="3"/>
  <c r="B42" i="3"/>
  <c r="C41" i="3"/>
  <c r="B41" i="3"/>
  <c r="C40" i="3"/>
  <c r="B40" i="3"/>
  <c r="C33" i="3"/>
  <c r="B33" i="3"/>
  <c r="C32" i="3"/>
  <c r="B32" i="3"/>
  <c r="C31" i="3"/>
  <c r="B31" i="3"/>
  <c r="C30" i="3"/>
  <c r="B30" i="3"/>
  <c r="C28" i="3"/>
  <c r="B28" i="3"/>
  <c r="C26" i="3"/>
  <c r="B26" i="3"/>
  <c r="C25" i="3"/>
  <c r="B25" i="3"/>
  <c r="C24" i="3"/>
  <c r="B24" i="3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9" i="3"/>
  <c r="C7" i="3"/>
  <c r="C5" i="3"/>
  <c r="C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9" i="3"/>
  <c r="B7" i="3"/>
  <c r="B5" i="3"/>
  <c r="B4" i="3"/>
  <c r="B4" i="8"/>
  <c r="B23" i="8" l="1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C24" i="7"/>
  <c r="B24" i="7"/>
  <c r="C23" i="7"/>
  <c r="B23" i="7"/>
  <c r="C22" i="7"/>
  <c r="B22" i="7"/>
  <c r="C21" i="7"/>
  <c r="B21" i="7"/>
  <c r="C19" i="7"/>
  <c r="B19" i="7"/>
  <c r="C18" i="7"/>
  <c r="B18" i="7"/>
  <c r="C17" i="7"/>
  <c r="B17" i="7"/>
  <c r="C15" i="7"/>
  <c r="B15" i="7"/>
  <c r="C14" i="7"/>
  <c r="B14" i="7"/>
  <c r="C13" i="7"/>
  <c r="B13" i="7"/>
  <c r="C12" i="7"/>
  <c r="B12" i="7"/>
  <c r="C11" i="7"/>
  <c r="B11" i="7"/>
  <c r="C10" i="7"/>
  <c r="B10" i="7"/>
  <c r="C9" i="7"/>
  <c r="B9" i="7"/>
  <c r="C7" i="7"/>
  <c r="B7" i="7"/>
  <c r="C6" i="7"/>
  <c r="B6" i="7"/>
  <c r="C5" i="7"/>
  <c r="B5" i="7"/>
  <c r="C4" i="7"/>
  <c r="B4" i="7"/>
  <c r="N24" i="4"/>
  <c r="N23" i="4"/>
  <c r="N22" i="4"/>
  <c r="N21" i="4"/>
  <c r="N20" i="4"/>
  <c r="N19" i="4"/>
  <c r="N18" i="4"/>
  <c r="N17" i="4"/>
  <c r="N16" i="4"/>
  <c r="N15" i="4"/>
  <c r="B24" i="9"/>
  <c r="C24" i="9"/>
  <c r="C23" i="9"/>
  <c r="B23" i="9"/>
  <c r="C22" i="9"/>
  <c r="B22" i="9"/>
  <c r="C21" i="9"/>
  <c r="B21" i="9"/>
  <c r="C20" i="9"/>
  <c r="B20" i="9"/>
  <c r="C19" i="9"/>
  <c r="B19" i="9"/>
  <c r="C16" i="9"/>
  <c r="B16" i="9"/>
  <c r="C15" i="9"/>
  <c r="B15" i="9"/>
  <c r="C14" i="9"/>
  <c r="B14" i="9"/>
  <c r="C13" i="9"/>
  <c r="B13" i="9"/>
  <c r="B12" i="9"/>
  <c r="C11" i="9"/>
  <c r="B11" i="9"/>
  <c r="C8" i="9"/>
  <c r="B8" i="9"/>
  <c r="C7" i="9"/>
  <c r="B7" i="9"/>
  <c r="C6" i="9"/>
  <c r="B6" i="9"/>
  <c r="C5" i="9"/>
  <c r="B5" i="9"/>
</calcChain>
</file>

<file path=xl/sharedStrings.xml><?xml version="1.0" encoding="utf-8"?>
<sst xmlns="http://schemas.openxmlformats.org/spreadsheetml/2006/main" count="1701" uniqueCount="487">
  <si>
    <t>příjmení , jméno</t>
  </si>
  <si>
    <t>narození</t>
  </si>
  <si>
    <t>oddíl</t>
  </si>
  <si>
    <t>pořadí</t>
  </si>
  <si>
    <t>skok daleký</t>
  </si>
  <si>
    <t>hod míčkem</t>
  </si>
  <si>
    <t>příjmení, jméno</t>
  </si>
  <si>
    <t>výkon (m)</t>
  </si>
  <si>
    <t>výkon ( s )</t>
  </si>
  <si>
    <t>2004 - 2005</t>
  </si>
  <si>
    <t>2006 - 2007</t>
  </si>
  <si>
    <t xml:space="preserve">50 m </t>
  </si>
  <si>
    <t>4. kolo BPP - čtyřboj</t>
  </si>
  <si>
    <t>Valašské Meziříčí 19.5.2015</t>
  </si>
  <si>
    <t>600m</t>
  </si>
  <si>
    <t>body</t>
  </si>
  <si>
    <t>výkon (min)</t>
  </si>
  <si>
    <t>suma</t>
  </si>
  <si>
    <t>Mladší dívky</t>
  </si>
  <si>
    <t>Starší dívky</t>
  </si>
  <si>
    <t>Mladší hoši</t>
  </si>
  <si>
    <t>Starší hoši</t>
  </si>
  <si>
    <t>startovní listina - mladší  přípravka dívky</t>
  </si>
  <si>
    <t>startovní listina - mladší  přípravka hoši</t>
  </si>
  <si>
    <t>startovní listina - starší  přípravka hoši</t>
  </si>
  <si>
    <t>startovní listina - starší   dívky</t>
  </si>
  <si>
    <t>600 m</t>
  </si>
  <si>
    <t>výkon</t>
  </si>
  <si>
    <t>Hod míčkem  ( m)</t>
  </si>
  <si>
    <t>Hod míčkem ( m )</t>
  </si>
  <si>
    <t>oddíly</t>
  </si>
  <si>
    <t>50 m</t>
  </si>
  <si>
    <t>poř.</t>
  </si>
  <si>
    <t>SKOK DALEKÝ ( m )</t>
  </si>
  <si>
    <t>SKOK DALEKÝ  ( m )</t>
  </si>
  <si>
    <t>TJVME</t>
  </si>
  <si>
    <t>Hoši    2004 - 2005</t>
  </si>
  <si>
    <t>Dívky    2004 - 2005</t>
  </si>
  <si>
    <t>Dívky    2006 - 2007</t>
  </si>
  <si>
    <t>Hoši    2006 - 2007</t>
  </si>
  <si>
    <t>Lieblová Tereza</t>
  </si>
  <si>
    <t>Sadílková  Kateřina</t>
  </si>
  <si>
    <t>Mikulík Ondřej</t>
  </si>
  <si>
    <t>Fojtík Jakub</t>
  </si>
  <si>
    <t>Sulovský Vojtěch</t>
  </si>
  <si>
    <t>Svozil Jan</t>
  </si>
  <si>
    <t>Gerla Tomáš</t>
  </si>
  <si>
    <t>Vojtěch Schlauch</t>
  </si>
  <si>
    <t>Malota Jiří</t>
  </si>
  <si>
    <t>Matýska Jan</t>
  </si>
  <si>
    <t>Holiš Štěpán</t>
  </si>
  <si>
    <t>Uvízl Tomáš - MS</t>
  </si>
  <si>
    <t>Fabiánová Zuzana - MS</t>
  </si>
  <si>
    <t>Daniel Reis 4.4.2005</t>
  </si>
  <si>
    <t>Ondřej Souček 11.4.2006</t>
  </si>
  <si>
    <t>Kateřina Mendreková 30.9.2006</t>
  </si>
  <si>
    <t>Tereza Pošvancová 1.11.2006</t>
  </si>
  <si>
    <t>Viktor Hlawiczka 17.7.2006</t>
  </si>
  <si>
    <t>Tomáš Kovář 6.2.2007 </t>
  </si>
  <si>
    <t>TJ Jäkl Karviná</t>
  </si>
  <si>
    <t>Lukoszová Tereza</t>
  </si>
  <si>
    <t>Pindorová Zina</t>
  </si>
  <si>
    <t>Bojková Anežka</t>
  </si>
  <si>
    <t>Sikorová Markéta</t>
  </si>
  <si>
    <t>Pietrová Veronika</t>
  </si>
  <si>
    <t>Byrtusová Sylvia</t>
  </si>
  <si>
    <t>Ernstová Natálie</t>
  </si>
  <si>
    <t>Krčková Lucie</t>
  </si>
  <si>
    <t>Kulichová Klaudie</t>
  </si>
  <si>
    <t>Kovaříková Eva</t>
  </si>
  <si>
    <t>Motyková Aneta</t>
  </si>
  <si>
    <t>Ciencalová Dorota</t>
  </si>
  <si>
    <t>Kluzová Michaela</t>
  </si>
  <si>
    <t>TJ TŽ Třinec A</t>
  </si>
  <si>
    <t>Sikora Marek</t>
  </si>
  <si>
    <t>Zielina Filip</t>
  </si>
  <si>
    <t>Szkatula František</t>
  </si>
  <si>
    <t>Samiec Ondřej</t>
  </si>
  <si>
    <t>Sikora Jindřich</t>
  </si>
  <si>
    <t>Bujok Adam</t>
  </si>
  <si>
    <t>Mitrenga Nikodem</t>
  </si>
  <si>
    <t>Folrwaczny David</t>
  </si>
  <si>
    <t>Žukovský Adam</t>
  </si>
  <si>
    <t>Cieslar Matěj</t>
  </si>
  <si>
    <t>Jachnická Alžběta</t>
  </si>
  <si>
    <t>Robinson Greace</t>
  </si>
  <si>
    <t>Čmielová Johana</t>
  </si>
  <si>
    <t>Przepiorová Klára</t>
  </si>
  <si>
    <t>Čmielová Barbora</t>
  </si>
  <si>
    <t>Zwrtková Adéla</t>
  </si>
  <si>
    <t>Heczková Markéta</t>
  </si>
  <si>
    <t>Kapri Aneta</t>
  </si>
  <si>
    <t>Lysek Mariola</t>
  </si>
  <si>
    <t>Glosová Kateřina</t>
  </si>
  <si>
    <t>Borská Klára</t>
  </si>
  <si>
    <t>Novotná Jůlie</t>
  </si>
  <si>
    <t>TJ TŽ Třinec B</t>
  </si>
  <si>
    <t>Kanor Damian</t>
  </si>
  <si>
    <t>Bojko František</t>
  </si>
  <si>
    <t>Mitrenga Szymon</t>
  </si>
  <si>
    <t>Szcerba Vojtěch</t>
  </si>
  <si>
    <t>Martynek Tobiáš</t>
  </si>
  <si>
    <t>Fojcik Matouš</t>
  </si>
  <si>
    <t>Fischerová Adéla</t>
  </si>
  <si>
    <t>Petrová Nina</t>
  </si>
  <si>
    <t>Schneeberger Melanie Sophie</t>
  </si>
  <si>
    <t>Toová Klára</t>
  </si>
  <si>
    <t>Válková Ema</t>
  </si>
  <si>
    <t>Válková Julie</t>
  </si>
  <si>
    <t>Válková Nikola</t>
  </si>
  <si>
    <t>Válková Nina</t>
  </si>
  <si>
    <t>Vantuchová Sabina</t>
  </si>
  <si>
    <t>Zdražilová Denisa</t>
  </si>
  <si>
    <t>Hrabec Jan</t>
  </si>
  <si>
    <t>Kovář Vojtěch</t>
  </si>
  <si>
    <t>Krupica Václav</t>
  </si>
  <si>
    <t>Milata Vojtěch</t>
  </si>
  <si>
    <t>Ondrušák Ondřej</t>
  </si>
  <si>
    <t>Ptáček Jan</t>
  </si>
  <si>
    <t>Sadílek Jakub</t>
  </si>
  <si>
    <t>Vlach Tadeáš</t>
  </si>
  <si>
    <t>Volný Patrik</t>
  </si>
  <si>
    <t>Zach Matyáš</t>
  </si>
  <si>
    <t>Třinec</t>
  </si>
  <si>
    <t>Atletika PORUBA</t>
  </si>
  <si>
    <t>Slezan Frýdek-Místek</t>
  </si>
  <si>
    <t>Družstvo  A</t>
  </si>
  <si>
    <t>Bednář David</t>
  </si>
  <si>
    <t>Bednářová Jana</t>
  </si>
  <si>
    <t>Göttlicher Dominik</t>
  </si>
  <si>
    <t>Bizoňová Kristýna</t>
  </si>
  <si>
    <t>Hájovský Josef</t>
  </si>
  <si>
    <t>Cagašová Anna</t>
  </si>
  <si>
    <t>Honěk Adam</t>
  </si>
  <si>
    <t>Hrčková Julie</t>
  </si>
  <si>
    <t>Jasiok Adam</t>
  </si>
  <si>
    <t>Jurečková Vendula</t>
  </si>
  <si>
    <t>Klimas Jan</t>
  </si>
  <si>
    <t>Kojecká Lucie</t>
  </si>
  <si>
    <t>Pavelek Ondřej</t>
  </si>
  <si>
    <t>Kozlová Valentýna</t>
  </si>
  <si>
    <t>Pavelek Vojtěch</t>
  </si>
  <si>
    <t>Maštalířová Hana</t>
  </si>
  <si>
    <t>Stryja Jonáš</t>
  </si>
  <si>
    <t>Mužná Monika</t>
  </si>
  <si>
    <t>Škapa Jakub</t>
  </si>
  <si>
    <t>Ťahanová Viktorie</t>
  </si>
  <si>
    <t>Vlk Martin</t>
  </si>
  <si>
    <t>Vilčková Karolína</t>
  </si>
  <si>
    <t>Výmolová Anna</t>
  </si>
  <si>
    <t>Grzych Oliver</t>
  </si>
  <si>
    <t>Boboková Nikola</t>
  </si>
  <si>
    <t>Cholevík Dominik</t>
  </si>
  <si>
    <t>Bystřičanová Barbora</t>
  </si>
  <si>
    <t>Langer Martin</t>
  </si>
  <si>
    <t>Hrubanová Anna</t>
  </si>
  <si>
    <t>Maleček Jakub</t>
  </si>
  <si>
    <t>Kočarová Marie</t>
  </si>
  <si>
    <t>Maršálek Matěj</t>
  </si>
  <si>
    <t>Kožuchová Nela</t>
  </si>
  <si>
    <t>Říha Prokop</t>
  </si>
  <si>
    <t>Kresáňová Veronika</t>
  </si>
  <si>
    <t>Smyček David</t>
  </si>
  <si>
    <t>Michálková Lucie</t>
  </si>
  <si>
    <t>Tobola Jakub</t>
  </si>
  <si>
    <t>Michelová Tereza</t>
  </si>
  <si>
    <t>Řeháková Klára</t>
  </si>
  <si>
    <t xml:space="preserve">Vávrová Michaela </t>
  </si>
  <si>
    <t>Slezan Frýdek-Místek A</t>
  </si>
  <si>
    <t>Slezan Frýdek-Místek B</t>
  </si>
  <si>
    <t>AK SSK Vítkovice</t>
  </si>
  <si>
    <t>Bordovský Adam</t>
  </si>
  <si>
    <t>Červenka Filip</t>
  </si>
  <si>
    <t>Kruml Filip</t>
  </si>
  <si>
    <t>Šústal Ladislav</t>
  </si>
  <si>
    <t>Proske David</t>
  </si>
  <si>
    <t>Antene Dominik</t>
  </si>
  <si>
    <t xml:space="preserve">Surovec David </t>
  </si>
  <si>
    <t>Kret Jan</t>
  </si>
  <si>
    <t>Kubíček Jan</t>
  </si>
  <si>
    <t>Pavelka Tobiáš</t>
  </si>
  <si>
    <t>Škrobánková Bára</t>
  </si>
  <si>
    <t>Návratová Amálie</t>
  </si>
  <si>
    <t>Klásková Lucie</t>
  </si>
  <si>
    <t>Papavasilevská Silvie</t>
  </si>
  <si>
    <t>Potůčková Sabina</t>
  </si>
  <si>
    <t>Stankovičová Aneta</t>
  </si>
  <si>
    <t>Pondělíčková Michaela</t>
  </si>
  <si>
    <t>Tomášková Anna</t>
  </si>
  <si>
    <t>Suchánková Johana</t>
  </si>
  <si>
    <t>Stehnová Alice</t>
  </si>
  <si>
    <t xml:space="preserve"> AO Slavia Havířov</t>
  </si>
  <si>
    <t>BOCEK  Isabela</t>
  </si>
  <si>
    <t>DOBEŠOVÁ  Adéla</t>
  </si>
  <si>
    <t>HODULÁKOVÁ  Pavla</t>
  </si>
  <si>
    <t>KOBĚRSKÁ  Hana</t>
  </si>
  <si>
    <t>KOTRYSOVÁ  Adéla</t>
  </si>
  <si>
    <t>LAPIŠOVÁ  Kristýna</t>
  </si>
  <si>
    <t>LAPIŠOVÁ  Tereza</t>
  </si>
  <si>
    <t>MIKULCOVÁ  Vendula</t>
  </si>
  <si>
    <t>PETROVÁ  Lucie</t>
  </si>
  <si>
    <t>RUCKÁ  Nikola</t>
  </si>
  <si>
    <t>VÁŠOVÁ  Leona</t>
  </si>
  <si>
    <t>GRUDZINSKI  Dominik</t>
  </si>
  <si>
    <t>KAJZAR  Martin</t>
  </si>
  <si>
    <t>PAŘEZ  Vojtěch</t>
  </si>
  <si>
    <t>PAVLIS  Lukáš</t>
  </si>
  <si>
    <t>ZÁŠKOLNÝ  Vojtěch</t>
  </si>
  <si>
    <t>Kopřivnice A</t>
  </si>
  <si>
    <t>Soukalová Hana</t>
  </si>
  <si>
    <t>Bačová Lucie</t>
  </si>
  <si>
    <t>Jeníšová Nikola</t>
  </si>
  <si>
    <t>Sopuchová Pavla</t>
  </si>
  <si>
    <t>Feilhauerová Ema</t>
  </si>
  <si>
    <t>Tkáčová Adéla</t>
  </si>
  <si>
    <t>Chovanečková Nikola</t>
  </si>
  <si>
    <t>Maternová Natálie</t>
  </si>
  <si>
    <t>Šebestíková Sára</t>
  </si>
  <si>
    <t>Pešlová Patricie</t>
  </si>
  <si>
    <t>Bartoň Hynek</t>
  </si>
  <si>
    <t>Šudák Radim</t>
  </si>
  <si>
    <t>Ryška Jonáš</t>
  </si>
  <si>
    <t>Michlík Karel</t>
  </si>
  <si>
    <t>Dořičák Tomáš</t>
  </si>
  <si>
    <t>Frýdl Vojtěch</t>
  </si>
  <si>
    <t>Lukaštík Vojtěch</t>
  </si>
  <si>
    <t>Hanzelka Daniel</t>
  </si>
  <si>
    <t>Raška Vojtěch</t>
  </si>
  <si>
    <t>Melčák Matěj</t>
  </si>
  <si>
    <t>Kopřivnice B</t>
  </si>
  <si>
    <t>Šipošová Sabina</t>
  </si>
  <si>
    <t>Chvistková Amy</t>
  </si>
  <si>
    <t>Melčáková Michaela</t>
  </si>
  <si>
    <t>Novák Nicol</t>
  </si>
  <si>
    <t>Bělunková Michaela</t>
  </si>
  <si>
    <t>Machynová Barbora</t>
  </si>
  <si>
    <t>Koďousková Kateřina</t>
  </si>
  <si>
    <t>Giergiel František</t>
  </si>
  <si>
    <t>Lojek Matyáš</t>
  </si>
  <si>
    <t>Bartoň Filip</t>
  </si>
  <si>
    <t>Benišová Petra MS</t>
  </si>
  <si>
    <t>Hanzelková Amálie  MS</t>
  </si>
  <si>
    <t>Kvapilová Natálie  MS</t>
  </si>
  <si>
    <t>Kanitrová Kamila</t>
  </si>
  <si>
    <t>Simona Šeneříková, r. 2005, Kopřivnice B</t>
  </si>
  <si>
    <t>Lucie Šenkeříková, r. 2007, Kopřivnice</t>
  </si>
  <si>
    <t>Ondruchová Aneta</t>
  </si>
  <si>
    <t>Ondruchová  Aneta</t>
  </si>
  <si>
    <t>Kantorová Eliška</t>
  </si>
  <si>
    <t xml:space="preserve">TJ TŽ Třinec </t>
  </si>
  <si>
    <t>Brozdová Darina</t>
  </si>
  <si>
    <t>2007</t>
  </si>
  <si>
    <t>Žabka Radovan</t>
  </si>
  <si>
    <t>Reis Daniel</t>
  </si>
  <si>
    <t>JK Karviná</t>
  </si>
  <si>
    <t xml:space="preserve">Kvapilová Natálie  </t>
  </si>
  <si>
    <t xml:space="preserve">Kopřivnice </t>
  </si>
  <si>
    <t>Nováková Barbora</t>
  </si>
  <si>
    <t>Juřena Josef</t>
  </si>
  <si>
    <t>50m</t>
  </si>
  <si>
    <t>Uvízl Václav</t>
  </si>
  <si>
    <t>3,23</t>
  </si>
  <si>
    <t>2,90</t>
  </si>
  <si>
    <t>2,41</t>
  </si>
  <si>
    <t>2,76</t>
  </si>
  <si>
    <t>3,10</t>
  </si>
  <si>
    <t>2,83</t>
  </si>
  <si>
    <t>2,89</t>
  </si>
  <si>
    <t>3,46</t>
  </si>
  <si>
    <t>2,40</t>
  </si>
  <si>
    <t>3,16</t>
  </si>
  <si>
    <t>2,64</t>
  </si>
  <si>
    <t>3,05</t>
  </si>
  <si>
    <t>2,42</t>
  </si>
  <si>
    <t>2,24</t>
  </si>
  <si>
    <t>3,38</t>
  </si>
  <si>
    <t>3,17</t>
  </si>
  <si>
    <t>2,99</t>
  </si>
  <si>
    <t>3,01</t>
  </si>
  <si>
    <t>2,74</t>
  </si>
  <si>
    <t>2,51</t>
  </si>
  <si>
    <t>2,13</t>
  </si>
  <si>
    <t>3,14</t>
  </si>
  <si>
    <t>2,67</t>
  </si>
  <si>
    <t>Vávrová Michaela</t>
  </si>
  <si>
    <t xml:space="preserve">Slezan Frýdek-Místek </t>
  </si>
  <si>
    <t>2,84</t>
  </si>
  <si>
    <t>Matysková Karolína</t>
  </si>
  <si>
    <t>2,56</t>
  </si>
  <si>
    <t>9,21</t>
  </si>
  <si>
    <t>9,5</t>
  </si>
  <si>
    <t>10,08</t>
  </si>
  <si>
    <t>8,73</t>
  </si>
  <si>
    <t>8,65</t>
  </si>
  <si>
    <t>9,19</t>
  </si>
  <si>
    <t>8,91</t>
  </si>
  <si>
    <t>8,48</t>
  </si>
  <si>
    <t>11,54</t>
  </si>
  <si>
    <t>9,34</t>
  </si>
  <si>
    <t>10,96</t>
  </si>
  <si>
    <t>9,31</t>
  </si>
  <si>
    <t>10,01</t>
  </si>
  <si>
    <t>11,46</t>
  </si>
  <si>
    <t>9,10</t>
  </si>
  <si>
    <t>8,96</t>
  </si>
  <si>
    <t>9,33</t>
  </si>
  <si>
    <t>9,02</t>
  </si>
  <si>
    <t>9,69</t>
  </si>
  <si>
    <t>Schlauchová Renata</t>
  </si>
  <si>
    <t>9,00</t>
  </si>
  <si>
    <t>9,18</t>
  </si>
  <si>
    <t>9,73</t>
  </si>
  <si>
    <t>9,16</t>
  </si>
  <si>
    <t>9,30</t>
  </si>
  <si>
    <t>Kantor Damian</t>
  </si>
  <si>
    <t>3,91</t>
  </si>
  <si>
    <t>3,56</t>
  </si>
  <si>
    <t>3,48</t>
  </si>
  <si>
    <t>3,65</t>
  </si>
  <si>
    <t>3,55</t>
  </si>
  <si>
    <t>3,20</t>
  </si>
  <si>
    <t>3,67</t>
  </si>
  <si>
    <t>3,19</t>
  </si>
  <si>
    <t>2,79</t>
  </si>
  <si>
    <t>4,01</t>
  </si>
  <si>
    <t>3,76</t>
  </si>
  <si>
    <t>3,98</t>
  </si>
  <si>
    <t>4,16</t>
  </si>
  <si>
    <t>3,09</t>
  </si>
  <si>
    <t>3,52</t>
  </si>
  <si>
    <t>3,68</t>
  </si>
  <si>
    <t>3,54</t>
  </si>
  <si>
    <t>4,20</t>
  </si>
  <si>
    <t>3,28</t>
  </si>
  <si>
    <t>3,35</t>
  </si>
  <si>
    <t>3,27</t>
  </si>
  <si>
    <t>3,06</t>
  </si>
  <si>
    <t>3,24</t>
  </si>
  <si>
    <t>3,41</t>
  </si>
  <si>
    <t>3,40</t>
  </si>
  <si>
    <t>3,69</t>
  </si>
  <si>
    <t>3,43</t>
  </si>
  <si>
    <t>3,11</t>
  </si>
  <si>
    <t>3,50</t>
  </si>
  <si>
    <t>4,12</t>
  </si>
  <si>
    <t>3,30</t>
  </si>
  <si>
    <t>2,77</t>
  </si>
  <si>
    <t>2,72</t>
  </si>
  <si>
    <t>Hendrychová;</t>
  </si>
  <si>
    <t>3,04</t>
  </si>
  <si>
    <t>Novotná Julie</t>
  </si>
  <si>
    <t>3,64</t>
  </si>
  <si>
    <t>0</t>
  </si>
  <si>
    <t>8,34</t>
  </si>
  <si>
    <t>8,22</t>
  </si>
  <si>
    <t>8,89</t>
  </si>
  <si>
    <t>8,80</t>
  </si>
  <si>
    <t>8,70</t>
  </si>
  <si>
    <t>8,98</t>
  </si>
  <si>
    <t>10,39</t>
  </si>
  <si>
    <t>7,85</t>
  </si>
  <si>
    <t>8,37</t>
  </si>
  <si>
    <t>8,4</t>
  </si>
  <si>
    <t>8,14</t>
  </si>
  <si>
    <t>8,94</t>
  </si>
  <si>
    <t>8,56</t>
  </si>
  <si>
    <t>9,39</t>
  </si>
  <si>
    <t>8,64</t>
  </si>
  <si>
    <t>10,05</t>
  </si>
  <si>
    <t>9,71</t>
  </si>
  <si>
    <t>8,31</t>
  </si>
  <si>
    <t>8,84</t>
  </si>
  <si>
    <t>8,77</t>
  </si>
  <si>
    <t>8,43</t>
  </si>
  <si>
    <t>8,81</t>
  </si>
  <si>
    <t>8,01</t>
  </si>
  <si>
    <t>9,15</t>
  </si>
  <si>
    <t>8,57</t>
  </si>
  <si>
    <t>8,95</t>
  </si>
  <si>
    <t>8,15</t>
  </si>
  <si>
    <t>7,84</t>
  </si>
  <si>
    <t>8,67</t>
  </si>
  <si>
    <t>8,47</t>
  </si>
  <si>
    <t>9,06</t>
  </si>
  <si>
    <t>9,04</t>
  </si>
  <si>
    <t>8,38</t>
  </si>
  <si>
    <t>9,64</t>
  </si>
  <si>
    <t>9,22</t>
  </si>
  <si>
    <t>7,88</t>
  </si>
  <si>
    <t>8,39</t>
  </si>
  <si>
    <t>8,87</t>
  </si>
  <si>
    <t>8,45</t>
  </si>
  <si>
    <t>7,81</t>
  </si>
  <si>
    <t>9,35</t>
  </si>
  <si>
    <t>9,01</t>
  </si>
  <si>
    <t>8,23</t>
  </si>
  <si>
    <t>9,05</t>
  </si>
  <si>
    <t>9,61</t>
  </si>
  <si>
    <t>25,45</t>
  </si>
  <si>
    <t>13,75</t>
  </si>
  <si>
    <t>11,40</t>
  </si>
  <si>
    <t>14,75</t>
  </si>
  <si>
    <t>24,25</t>
  </si>
  <si>
    <t>13,80</t>
  </si>
  <si>
    <t>16,55</t>
  </si>
  <si>
    <t>19,15</t>
  </si>
  <si>
    <t>15,00</t>
  </si>
  <si>
    <t>11,08</t>
  </si>
  <si>
    <t>18,05</t>
  </si>
  <si>
    <t>8,75</t>
  </si>
  <si>
    <t>18,40</t>
  </si>
  <si>
    <t>13,70</t>
  </si>
  <si>
    <t>2</t>
  </si>
  <si>
    <t>23,15</t>
  </si>
  <si>
    <t>13,10</t>
  </si>
  <si>
    <t>12,75</t>
  </si>
  <si>
    <t>10,780</t>
  </si>
  <si>
    <t>14,20</t>
  </si>
  <si>
    <t>12,65</t>
  </si>
  <si>
    <t>17,10</t>
  </si>
  <si>
    <t>16,30</t>
  </si>
  <si>
    <t>13,25</t>
  </si>
  <si>
    <t>13,85</t>
  </si>
  <si>
    <t>7,80</t>
  </si>
  <si>
    <t>11,70</t>
  </si>
  <si>
    <t>13,05</t>
  </si>
  <si>
    <t>3</t>
  </si>
  <si>
    <t>25,68</t>
  </si>
  <si>
    <t>19,49</t>
  </si>
  <si>
    <t>22,05</t>
  </si>
  <si>
    <t>16,42</t>
  </si>
  <si>
    <t>23,98</t>
  </si>
  <si>
    <t>34,02</t>
  </si>
  <si>
    <t>19,04</t>
  </si>
  <si>
    <t>24,97</t>
  </si>
  <si>
    <t>20,65</t>
  </si>
  <si>
    <t>26,37</t>
  </si>
  <si>
    <t>33,62</t>
  </si>
  <si>
    <t>20,23</t>
  </si>
  <si>
    <t>24,53</t>
  </si>
  <si>
    <t>25,12</t>
  </si>
  <si>
    <t>19,05</t>
  </si>
  <si>
    <t>16,25</t>
  </si>
  <si>
    <t>22,20</t>
  </si>
  <si>
    <t>13,26</t>
  </si>
  <si>
    <t>21,82</t>
  </si>
  <si>
    <t>10,30</t>
  </si>
  <si>
    <t>19,82</t>
  </si>
  <si>
    <t>21,42</t>
  </si>
  <si>
    <t>21,31</t>
  </si>
  <si>
    <t>19,72</t>
  </si>
  <si>
    <t>23,27</t>
  </si>
  <si>
    <t>32,61</t>
  </si>
  <si>
    <t>27,97</t>
  </si>
  <si>
    <t>Matýska Marek</t>
  </si>
  <si>
    <t>19,55</t>
  </si>
  <si>
    <t>17,80</t>
  </si>
  <si>
    <t>14,90</t>
  </si>
  <si>
    <t>30,70</t>
  </si>
  <si>
    <t>21,60</t>
  </si>
  <si>
    <t>26,95</t>
  </si>
  <si>
    <t>20,10</t>
  </si>
  <si>
    <t>15,95</t>
  </si>
  <si>
    <t>22,65</t>
  </si>
  <si>
    <t>20,90</t>
  </si>
  <si>
    <t>29,30</t>
  </si>
  <si>
    <t>17,35</t>
  </si>
  <si>
    <t>21,85</t>
  </si>
  <si>
    <t>17,70</t>
  </si>
  <si>
    <t>26,05</t>
  </si>
  <si>
    <t>22,90</t>
  </si>
  <si>
    <t>25,20</t>
  </si>
  <si>
    <t>26,35</t>
  </si>
  <si>
    <t>24,15</t>
  </si>
  <si>
    <t>27,50</t>
  </si>
  <si>
    <t>16,35</t>
  </si>
  <si>
    <t>16,40</t>
  </si>
  <si>
    <t>21,35</t>
  </si>
  <si>
    <t>13,95</t>
  </si>
  <si>
    <t>23,20</t>
  </si>
  <si>
    <t>28,80</t>
  </si>
  <si>
    <t>14,45</t>
  </si>
  <si>
    <t>26,45</t>
  </si>
  <si>
    <t>15,40</t>
  </si>
  <si>
    <t>13,15</t>
  </si>
  <si>
    <t>Vítkovice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</si>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</sst>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:ss.0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sz val="22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6"/>
      <name val="Arial CE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4" fillId="0" borderId="0"/>
    <xf numFmtId="0" fontId="3" fillId="0" borderId="0"/>
  </cellStyleXfs>
  <cellXfs count="206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left"/>
    </xf>
    <xf numFmtId="14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12" fillId="0" borderId="1" xfId="0" applyNumberFormat="1" applyFont="1" applyFill="1" applyBorder="1" applyAlignment="1">
      <alignment horizontal="right"/>
    </xf>
    <xf numFmtId="49" fontId="12" fillId="0" borderId="1" xfId="0" applyNumberFormat="1" applyFont="1" applyBorder="1" applyAlignment="1">
      <alignment horizontal="right"/>
    </xf>
    <xf numFmtId="49" fontId="13" fillId="0" borderId="1" xfId="0" applyNumberFormat="1" applyFont="1" applyBorder="1"/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/>
    </xf>
    <xf numFmtId="14" fontId="9" fillId="0" borderId="1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1" xfId="0" applyBorder="1"/>
    <xf numFmtId="0" fontId="12" fillId="0" borderId="1" xfId="0" applyFont="1" applyFill="1" applyBorder="1" applyAlignment="1">
      <alignment horizontal="left"/>
    </xf>
    <xf numFmtId="0" fontId="0" fillId="0" borderId="3" xfId="0" applyBorder="1"/>
    <xf numFmtId="2" fontId="10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164" fontId="0" fillId="0" borderId="0" xfId="0" applyNumberFormat="1"/>
    <xf numFmtId="164" fontId="15" fillId="0" borderId="0" xfId="0" applyNumberFormat="1" applyFont="1"/>
    <xf numFmtId="164" fontId="0" fillId="0" borderId="1" xfId="0" applyNumberFormat="1" applyBorder="1"/>
    <xf numFmtId="49" fontId="13" fillId="0" borderId="1" xfId="0" applyNumberFormat="1" applyFont="1" applyBorder="1" applyAlignment="1">
      <alignment horizontal="left"/>
    </xf>
    <xf numFmtId="49" fontId="12" fillId="0" borderId="1" xfId="0" applyNumberFormat="1" applyFont="1" applyFill="1" applyBorder="1" applyAlignment="1">
      <alignment horizontal="left"/>
    </xf>
    <xf numFmtId="0" fontId="0" fillId="0" borderId="0" xfId="0" applyBorder="1"/>
    <xf numFmtId="0" fontId="15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 applyBorder="1"/>
    <xf numFmtId="0" fontId="0" fillId="0" borderId="2" xfId="0" applyBorder="1"/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16" fontId="0" fillId="0" borderId="0" xfId="0" applyNumberFormat="1"/>
    <xf numFmtId="0" fontId="5" fillId="0" borderId="5" xfId="0" applyFont="1" applyBorder="1" applyAlignment="1"/>
    <xf numFmtId="0" fontId="9" fillId="0" borderId="5" xfId="0" applyFont="1" applyBorder="1" applyAlignment="1"/>
    <xf numFmtId="49" fontId="0" fillId="0" borderId="1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9" fillId="0" borderId="2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164" fontId="17" fillId="0" borderId="2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1" fontId="17" fillId="0" borderId="2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164" fontId="18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1" fontId="18" fillId="0" borderId="2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2" borderId="1" xfId="0" applyFill="1" applyBorder="1"/>
    <xf numFmtId="0" fontId="19" fillId="0" borderId="1" xfId="0" applyFont="1" applyBorder="1"/>
    <xf numFmtId="0" fontId="20" fillId="0" borderId="0" xfId="0" applyFont="1"/>
    <xf numFmtId="0" fontId="4" fillId="0" borderId="1" xfId="0" applyFont="1" applyBorder="1"/>
    <xf numFmtId="0" fontId="21" fillId="0" borderId="1" xfId="0" applyFont="1" applyBorder="1"/>
    <xf numFmtId="0" fontId="19" fillId="0" borderId="1" xfId="0" applyFont="1" applyFill="1" applyBorder="1"/>
    <xf numFmtId="0" fontId="0" fillId="0" borderId="5" xfId="0" applyBorder="1"/>
    <xf numFmtId="0" fontId="20" fillId="2" borderId="0" xfId="0" applyFont="1" applyFill="1"/>
    <xf numFmtId="0" fontId="4" fillId="2" borderId="1" xfId="0" applyFont="1" applyFill="1" applyBorder="1"/>
    <xf numFmtId="0" fontId="19" fillId="2" borderId="1" xfId="0" applyFont="1" applyFill="1" applyBorder="1"/>
    <xf numFmtId="0" fontId="20" fillId="0" borderId="1" xfId="0" applyFont="1" applyBorder="1"/>
    <xf numFmtId="0" fontId="0" fillId="0" borderId="8" xfId="0" applyBorder="1"/>
    <xf numFmtId="0" fontId="0" fillId="0" borderId="1" xfId="0" applyFont="1" applyFill="1" applyBorder="1"/>
    <xf numFmtId="14" fontId="0" fillId="0" borderId="1" xfId="0" applyNumberFormat="1" applyBorder="1"/>
    <xf numFmtId="14" fontId="0" fillId="0" borderId="1" xfId="0" applyNumberFormat="1" applyFill="1" applyBorder="1"/>
    <xf numFmtId="0" fontId="22" fillId="0" borderId="1" xfId="0" applyFont="1" applyFill="1" applyBorder="1"/>
    <xf numFmtId="14" fontId="23" fillId="0" borderId="1" xfId="0" applyNumberFormat="1" applyFont="1" applyFill="1" applyBorder="1"/>
    <xf numFmtId="0" fontId="21" fillId="2" borderId="1" xfId="0" applyFont="1" applyFill="1" applyBorder="1"/>
    <xf numFmtId="0" fontId="22" fillId="2" borderId="1" xfId="0" applyFont="1" applyFill="1" applyBorder="1"/>
    <xf numFmtId="14" fontId="0" fillId="2" borderId="1" xfId="0" applyNumberFormat="1" applyFill="1" applyBorder="1"/>
    <xf numFmtId="14" fontId="23" fillId="2" borderId="1" xfId="0" applyNumberFormat="1" applyFont="1" applyFill="1" applyBorder="1"/>
    <xf numFmtId="0" fontId="19" fillId="2" borderId="2" xfId="0" applyFont="1" applyFill="1" applyBorder="1"/>
    <xf numFmtId="0" fontId="21" fillId="2" borderId="2" xfId="0" applyFont="1" applyFill="1" applyBorder="1"/>
    <xf numFmtId="0" fontId="0" fillId="2" borderId="1" xfId="0" applyFont="1" applyFill="1" applyBorder="1"/>
    <xf numFmtId="0" fontId="27" fillId="0" borderId="0" xfId="1" applyNumberFormat="1" applyFont="1" applyFill="1" applyBorder="1" applyAlignment="1">
      <alignment vertical="center"/>
    </xf>
    <xf numFmtId="20" fontId="27" fillId="0" borderId="0" xfId="1" applyNumberFormat="1" applyFont="1" applyFill="1" applyBorder="1" applyAlignment="1">
      <alignment horizontal="left" vertical="center"/>
    </xf>
    <xf numFmtId="0" fontId="24" fillId="0" borderId="0" xfId="1" applyNumberFormat="1" applyFont="1" applyFill="1" applyBorder="1" applyAlignment="1">
      <alignment vertical="center"/>
    </xf>
    <xf numFmtId="0" fontId="27" fillId="0" borderId="0" xfId="1" applyNumberFormat="1" applyFont="1" applyFill="1" applyBorder="1" applyAlignment="1">
      <alignment horizontal="left" vertical="center"/>
    </xf>
    <xf numFmtId="0" fontId="24" fillId="0" borderId="0" xfId="1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27" fillId="2" borderId="0" xfId="1" applyNumberFormat="1" applyFont="1" applyFill="1" applyBorder="1" applyAlignment="1">
      <alignment vertical="center"/>
    </xf>
    <xf numFmtId="14" fontId="27" fillId="2" borderId="0" xfId="1" applyNumberFormat="1" applyFont="1" applyFill="1" applyBorder="1" applyAlignment="1">
      <alignment horizontal="left" vertical="center"/>
    </xf>
    <xf numFmtId="20" fontId="27" fillId="2" borderId="0" xfId="1" applyNumberFormat="1" applyFont="1" applyFill="1" applyBorder="1" applyAlignment="1">
      <alignment horizontal="left" vertical="center"/>
    </xf>
    <xf numFmtId="0" fontId="24" fillId="2" borderId="0" xfId="1" applyNumberFormat="1" applyFont="1" applyFill="1" applyBorder="1" applyAlignment="1">
      <alignment vertical="center"/>
    </xf>
    <xf numFmtId="14" fontId="24" fillId="2" borderId="0" xfId="1" applyNumberFormat="1" applyFont="1" applyFill="1" applyBorder="1" applyAlignment="1">
      <alignment horizontal="left" vertical="center"/>
    </xf>
    <xf numFmtId="0" fontId="24" fillId="0" borderId="1" xfId="1" applyNumberFormat="1" applyFill="1" applyBorder="1" applyAlignment="1">
      <alignment vertical="center"/>
    </xf>
    <xf numFmtId="14" fontId="24" fillId="0" borderId="1" xfId="1" applyNumberFormat="1" applyFill="1" applyBorder="1" applyAlignment="1">
      <alignment horizontal="left" vertical="center"/>
    </xf>
    <xf numFmtId="20" fontId="27" fillId="0" borderId="1" xfId="1" applyNumberFormat="1" applyFont="1" applyFill="1" applyBorder="1" applyAlignment="1">
      <alignment horizontal="left" vertical="center"/>
    </xf>
    <xf numFmtId="0" fontId="27" fillId="0" borderId="1" xfId="1" applyNumberFormat="1" applyFont="1" applyFill="1" applyBorder="1" applyAlignment="1">
      <alignment vertical="center"/>
    </xf>
    <xf numFmtId="14" fontId="27" fillId="0" borderId="1" xfId="1" applyNumberFormat="1" applyFont="1" applyFill="1" applyBorder="1" applyAlignment="1">
      <alignment horizontal="left" vertical="center"/>
    </xf>
    <xf numFmtId="0" fontId="24" fillId="2" borderId="0" xfId="1" applyNumberFormat="1" applyFill="1" applyBorder="1" applyAlignment="1">
      <alignment vertical="center"/>
    </xf>
    <xf numFmtId="14" fontId="24" fillId="2" borderId="0" xfId="1" applyNumberFormat="1" applyFill="1" applyBorder="1" applyAlignment="1">
      <alignment horizontal="left" vertical="center"/>
    </xf>
    <xf numFmtId="0" fontId="24" fillId="0" borderId="1" xfId="1" applyNumberFormat="1" applyFont="1" applyFill="1" applyBorder="1" applyAlignment="1">
      <alignment vertical="center"/>
    </xf>
    <xf numFmtId="14" fontId="24" fillId="0" borderId="1" xfId="1" applyNumberFormat="1" applyFont="1" applyFill="1" applyBorder="1" applyAlignment="1">
      <alignment horizontal="left" vertical="center"/>
    </xf>
    <xf numFmtId="0" fontId="24" fillId="2" borderId="0" xfId="1" applyNumberFormat="1" applyFont="1" applyFill="1" applyBorder="1" applyAlignment="1">
      <alignment horizontal="left" vertical="center"/>
    </xf>
    <xf numFmtId="0" fontId="27" fillId="0" borderId="1" xfId="1" applyNumberFormat="1" applyFont="1" applyFill="1" applyBorder="1" applyAlignment="1">
      <alignment horizontal="left" vertical="center"/>
    </xf>
    <xf numFmtId="0" fontId="27" fillId="2" borderId="0" xfId="1" applyNumberFormat="1" applyFont="1" applyFill="1" applyBorder="1" applyAlignment="1">
      <alignment horizontal="left" vertical="center"/>
    </xf>
    <xf numFmtId="0" fontId="24" fillId="0" borderId="1" xfId="1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27" fillId="0" borderId="1" xfId="1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28" fillId="0" borderId="1" xfId="0" applyFont="1" applyFill="1" applyBorder="1"/>
    <xf numFmtId="14" fontId="28" fillId="0" borderId="1" xfId="0" applyNumberFormat="1" applyFont="1" applyFill="1" applyBorder="1"/>
    <xf numFmtId="0" fontId="28" fillId="0" borderId="1" xfId="0" applyNumberFormat="1" applyFont="1" applyFill="1" applyBorder="1"/>
    <xf numFmtId="0" fontId="0" fillId="0" borderId="1" xfId="0" applyFill="1" applyBorder="1"/>
    <xf numFmtId="0" fontId="29" fillId="0" borderId="1" xfId="0" applyFont="1" applyFill="1" applyBorder="1"/>
    <xf numFmtId="0" fontId="28" fillId="0" borderId="0" xfId="0" applyFont="1"/>
    <xf numFmtId="0" fontId="28" fillId="0" borderId="1" xfId="0" applyFont="1" applyBorder="1"/>
    <xf numFmtId="0" fontId="0" fillId="0" borderId="1" xfId="0" applyFont="1" applyBorder="1"/>
    <xf numFmtId="0" fontId="30" fillId="0" borderId="0" xfId="2" applyFont="1"/>
    <xf numFmtId="0" fontId="3" fillId="0" borderId="1" xfId="2" applyBorder="1"/>
    <xf numFmtId="0" fontId="0" fillId="0" borderId="4" xfId="0" applyBorder="1"/>
    <xf numFmtId="0" fontId="3" fillId="0" borderId="1" xfId="2" applyFont="1" applyBorder="1"/>
    <xf numFmtId="0" fontId="30" fillId="0" borderId="0" xfId="2" applyFont="1"/>
    <xf numFmtId="0" fontId="3" fillId="0" borderId="1" xfId="0" applyFont="1" applyBorder="1"/>
    <xf numFmtId="0" fontId="2" fillId="0" borderId="1" xfId="2" applyFont="1" applyBorder="1"/>
    <xf numFmtId="0" fontId="2" fillId="2" borderId="1" xfId="2" applyFont="1" applyFill="1" applyBorder="1"/>
    <xf numFmtId="0" fontId="3" fillId="2" borderId="1" xfId="2" applyFill="1" applyBorder="1"/>
    <xf numFmtId="0" fontId="3" fillId="2" borderId="1" xfId="2" applyFont="1" applyFill="1" applyBorder="1"/>
    <xf numFmtId="0" fontId="3" fillId="2" borderId="0" xfId="2" applyFont="1" applyFill="1"/>
    <xf numFmtId="0" fontId="28" fillId="2" borderId="1" xfId="0" applyFont="1" applyFill="1" applyBorder="1"/>
    <xf numFmtId="14" fontId="28" fillId="2" borderId="1" xfId="0" applyNumberFormat="1" applyFont="1" applyFill="1" applyBorder="1"/>
    <xf numFmtId="0" fontId="28" fillId="2" borderId="1" xfId="0" applyNumberFormat="1" applyFont="1" applyFill="1" applyBorder="1"/>
    <xf numFmtId="0" fontId="29" fillId="2" borderId="1" xfId="0" applyFont="1" applyFill="1" applyBorder="1"/>
    <xf numFmtId="0" fontId="28" fillId="0" borderId="0" xfId="0" applyFont="1" applyFill="1" applyBorder="1"/>
    <xf numFmtId="0" fontId="28" fillId="0" borderId="0" xfId="0" applyNumberFormat="1" applyFont="1" applyFill="1" applyBorder="1"/>
    <xf numFmtId="0" fontId="28" fillId="0" borderId="0" xfId="0" applyFont="1" applyBorder="1"/>
    <xf numFmtId="0" fontId="0" fillId="0" borderId="0" xfId="0" applyFill="1" applyBorder="1"/>
    <xf numFmtId="0" fontId="22" fillId="0" borderId="10" xfId="0" applyFont="1" applyFill="1" applyBorder="1"/>
    <xf numFmtId="14" fontId="0" fillId="0" borderId="10" xfId="0" applyNumberFormat="1" applyFill="1" applyBorder="1"/>
    <xf numFmtId="0" fontId="0" fillId="0" borderId="10" xfId="0" applyBorder="1"/>
    <xf numFmtId="0" fontId="3" fillId="0" borderId="0" xfId="2" applyFont="1" applyBorder="1"/>
    <xf numFmtId="20" fontId="0" fillId="0" borderId="1" xfId="0" applyNumberFormat="1" applyBorder="1"/>
    <xf numFmtId="0" fontId="3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1" fillId="0" borderId="1" xfId="2" applyFont="1" applyBorder="1"/>
    <xf numFmtId="2" fontId="0" fillId="0" borderId="1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6" fillId="0" borderId="0" xfId="1" applyNumberFormat="1" applyFont="1" applyFill="1" applyBorder="1" applyAlignment="1">
      <alignment horizontal="center" vertical="center"/>
    </xf>
    <xf numFmtId="0" fontId="25" fillId="0" borderId="0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2" fontId="17" fillId="0" borderId="8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2" fontId="17" fillId="0" borderId="5" xfId="0" applyNumberFormat="1" applyFont="1" applyBorder="1" applyAlignment="1">
      <alignment horizontal="center"/>
    </xf>
    <xf numFmtId="0" fontId="17" fillId="0" borderId="5" xfId="0" applyFont="1" applyBorder="1" applyAlignment="1">
      <alignment horizont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topLeftCell="A13" zoomScale="110" zoomScaleNormal="110" workbookViewId="0">
      <selection activeCell="E4" sqref="E4:G4"/>
    </sheetView>
  </sheetViews>
  <sheetFormatPr defaultColWidth="12.85546875" defaultRowHeight="15" x14ac:dyDescent="0.25"/>
  <cols>
    <col min="1" max="1" width="20.7109375" customWidth="1"/>
    <col min="2" max="2" width="15" customWidth="1"/>
    <col min="3" max="3" width="10.42578125" customWidth="1"/>
    <col min="4" max="4" width="13.5703125" customWidth="1"/>
    <col min="6" max="6" width="10.7109375" customWidth="1"/>
    <col min="7" max="7" width="11.7109375" customWidth="1"/>
    <col min="9" max="9" width="10.5703125" customWidth="1"/>
    <col min="10" max="10" width="10.85546875" customWidth="1"/>
    <col min="12" max="12" width="10.85546875" customWidth="1"/>
    <col min="13" max="13" width="14.7109375" customWidth="1"/>
  </cols>
  <sheetData>
    <row r="1" spans="1:13" x14ac:dyDescent="0.25">
      <c r="A1" t="s">
        <v>30</v>
      </c>
      <c r="B1" s="68"/>
    </row>
    <row r="2" spans="1:13" x14ac:dyDescent="0.25">
      <c r="B2" s="187" t="s">
        <v>38</v>
      </c>
      <c r="C2" s="187"/>
      <c r="D2" s="187"/>
      <c r="E2" s="187" t="s">
        <v>37</v>
      </c>
      <c r="F2" s="187"/>
      <c r="G2" s="187"/>
      <c r="H2" s="187" t="s">
        <v>39</v>
      </c>
      <c r="I2" s="187"/>
      <c r="J2" s="187"/>
      <c r="K2" s="187" t="s">
        <v>36</v>
      </c>
      <c r="L2" s="187"/>
      <c r="M2" s="187"/>
    </row>
    <row r="3" spans="1:13" x14ac:dyDescent="0.25">
      <c r="A3" s="45" t="s">
        <v>35</v>
      </c>
      <c r="B3" s="92" t="s">
        <v>40</v>
      </c>
      <c r="C3" s="92"/>
      <c r="D3" s="92" t="s">
        <v>35</v>
      </c>
      <c r="E3" s="92" t="s">
        <v>41</v>
      </c>
      <c r="F3" s="92"/>
      <c r="G3" s="92" t="s">
        <v>35</v>
      </c>
      <c r="H3" s="92" t="s">
        <v>42</v>
      </c>
      <c r="I3" s="92"/>
      <c r="J3" s="92" t="s">
        <v>35</v>
      </c>
      <c r="K3" s="92" t="s">
        <v>45</v>
      </c>
      <c r="L3" s="92"/>
      <c r="M3" s="92" t="s">
        <v>35</v>
      </c>
    </row>
    <row r="4" spans="1:13" x14ac:dyDescent="0.25">
      <c r="A4" s="45"/>
      <c r="B4" s="92" t="s">
        <v>246</v>
      </c>
      <c r="C4" s="92">
        <v>2007</v>
      </c>
      <c r="D4" s="92" t="s">
        <v>35</v>
      </c>
      <c r="E4" s="92"/>
      <c r="F4" s="92"/>
      <c r="G4" s="92"/>
      <c r="H4" s="92" t="s">
        <v>43</v>
      </c>
      <c r="I4" s="92"/>
      <c r="J4" s="92" t="s">
        <v>35</v>
      </c>
      <c r="K4" s="92" t="s">
        <v>46</v>
      </c>
      <c r="L4" s="92"/>
      <c r="M4" s="92" t="s">
        <v>35</v>
      </c>
    </row>
    <row r="5" spans="1:13" x14ac:dyDescent="0.25">
      <c r="A5" s="45"/>
      <c r="B5" s="92" t="s">
        <v>243</v>
      </c>
      <c r="C5" s="92">
        <v>2006</v>
      </c>
      <c r="D5" s="92" t="s">
        <v>35</v>
      </c>
      <c r="E5" s="92"/>
      <c r="F5" s="92"/>
      <c r="G5" s="92"/>
      <c r="H5" s="92" t="s">
        <v>44</v>
      </c>
      <c r="I5" s="92"/>
      <c r="J5" s="92" t="s">
        <v>35</v>
      </c>
      <c r="K5" s="92" t="s">
        <v>47</v>
      </c>
      <c r="L5" s="92"/>
      <c r="M5" s="92" t="s">
        <v>35</v>
      </c>
    </row>
    <row r="6" spans="1:13" x14ac:dyDescent="0.25">
      <c r="A6" s="45"/>
      <c r="B6" s="45"/>
      <c r="C6" s="45"/>
      <c r="D6" s="45"/>
      <c r="E6" s="92" t="s">
        <v>52</v>
      </c>
      <c r="F6" s="92">
        <v>2003</v>
      </c>
      <c r="G6" s="92" t="s">
        <v>35</v>
      </c>
      <c r="H6" s="45"/>
      <c r="I6" s="45"/>
      <c r="J6" s="45"/>
      <c r="K6" s="92" t="s">
        <v>48</v>
      </c>
      <c r="L6" s="92"/>
      <c r="M6" s="92" t="s">
        <v>35</v>
      </c>
    </row>
    <row r="7" spans="1:13" x14ac:dyDescent="0.25">
      <c r="A7" s="45"/>
      <c r="B7" s="45"/>
      <c r="C7" s="45"/>
      <c r="D7" s="45"/>
      <c r="E7" s="45"/>
      <c r="F7" s="45"/>
      <c r="G7" s="45"/>
      <c r="J7" s="45"/>
      <c r="K7" s="92" t="s">
        <v>49</v>
      </c>
      <c r="L7" s="92"/>
      <c r="M7" s="92" t="s">
        <v>35</v>
      </c>
    </row>
    <row r="8" spans="1:13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92" t="s">
        <v>50</v>
      </c>
      <c r="L8" s="92"/>
      <c r="M8" s="92" t="s">
        <v>35</v>
      </c>
    </row>
    <row r="9" spans="1:13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  <c r="K9" s="92" t="s">
        <v>51</v>
      </c>
      <c r="L9" s="92">
        <v>2003</v>
      </c>
      <c r="M9" s="92" t="s">
        <v>35</v>
      </c>
    </row>
    <row r="10" spans="1:13" ht="15.75" x14ac:dyDescent="0.25">
      <c r="A10" s="94" t="s">
        <v>59</v>
      </c>
      <c r="B10" s="95"/>
      <c r="C10" s="95"/>
      <c r="D10" s="95"/>
      <c r="E10" s="95"/>
      <c r="F10" s="95"/>
      <c r="G10" s="95"/>
      <c r="H10" s="94"/>
      <c r="I10" s="95"/>
      <c r="J10" s="95"/>
      <c r="K10" s="99" t="s">
        <v>53</v>
      </c>
      <c r="L10" s="100"/>
      <c r="M10" s="101"/>
    </row>
    <row r="11" spans="1:13" ht="15.75" x14ac:dyDescent="0.25">
      <c r="A11" s="95"/>
      <c r="B11" s="99" t="s">
        <v>55</v>
      </c>
      <c r="C11" s="95"/>
      <c r="D11" s="95"/>
      <c r="E11" s="95"/>
      <c r="F11" s="95"/>
      <c r="G11" s="95"/>
      <c r="H11" s="99" t="s">
        <v>54</v>
      </c>
      <c r="I11" s="95"/>
      <c r="J11" s="95"/>
      <c r="K11" s="95"/>
      <c r="L11" s="95"/>
      <c r="M11" s="93"/>
    </row>
    <row r="12" spans="1:13" ht="15.75" x14ac:dyDescent="0.25">
      <c r="A12" s="95"/>
      <c r="B12" s="99" t="s">
        <v>56</v>
      </c>
      <c r="C12" s="95"/>
      <c r="D12" s="95"/>
      <c r="E12" s="95"/>
      <c r="F12" s="95"/>
      <c r="G12" s="95"/>
      <c r="H12" s="99" t="s">
        <v>58</v>
      </c>
      <c r="I12" s="95"/>
      <c r="J12" s="95"/>
      <c r="K12" s="95"/>
      <c r="L12" s="95"/>
      <c r="M12" s="93"/>
    </row>
    <row r="13" spans="1:13" ht="15.75" x14ac:dyDescent="0.25">
      <c r="A13" s="95"/>
      <c r="B13" s="99" t="s">
        <v>57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3"/>
    </row>
    <row r="14" spans="1:13" ht="15.75" x14ac:dyDescent="0.25">
      <c r="A14" s="45" t="s">
        <v>123</v>
      </c>
      <c r="B14" s="101" t="s">
        <v>84</v>
      </c>
      <c r="C14" s="109">
        <v>2006</v>
      </c>
      <c r="D14" s="101" t="s">
        <v>96</v>
      </c>
      <c r="E14" s="101" t="s">
        <v>60</v>
      </c>
      <c r="F14" s="109">
        <v>2004</v>
      </c>
      <c r="G14" s="101" t="s">
        <v>73</v>
      </c>
      <c r="H14" s="101" t="s">
        <v>97</v>
      </c>
      <c r="I14" s="109">
        <v>2006</v>
      </c>
      <c r="J14" s="101" t="s">
        <v>96</v>
      </c>
      <c r="K14" s="101" t="s">
        <v>74</v>
      </c>
      <c r="L14" s="109">
        <v>2004</v>
      </c>
      <c r="M14" s="101" t="s">
        <v>73</v>
      </c>
    </row>
    <row r="15" spans="1:13" ht="15.75" x14ac:dyDescent="0.25">
      <c r="A15" s="45"/>
      <c r="B15" s="101" t="s">
        <v>85</v>
      </c>
      <c r="C15" s="109">
        <v>2006</v>
      </c>
      <c r="D15" s="101" t="s">
        <v>96</v>
      </c>
      <c r="E15" s="101" t="s">
        <v>61</v>
      </c>
      <c r="F15" s="109">
        <v>2004</v>
      </c>
      <c r="G15" s="101" t="s">
        <v>73</v>
      </c>
      <c r="H15" s="109" t="s">
        <v>98</v>
      </c>
      <c r="I15" s="109">
        <v>2005</v>
      </c>
      <c r="J15" s="101" t="s">
        <v>96</v>
      </c>
      <c r="K15" s="101" t="s">
        <v>75</v>
      </c>
      <c r="L15" s="109">
        <v>2004</v>
      </c>
      <c r="M15" s="101" t="s">
        <v>73</v>
      </c>
    </row>
    <row r="16" spans="1:13" ht="15.75" x14ac:dyDescent="0.25">
      <c r="A16" s="45"/>
      <c r="B16" s="101" t="s">
        <v>86</v>
      </c>
      <c r="C16" s="109">
        <v>2004</v>
      </c>
      <c r="D16" s="101" t="s">
        <v>96</v>
      </c>
      <c r="E16" s="101" t="s">
        <v>62</v>
      </c>
      <c r="F16" s="109">
        <v>2004</v>
      </c>
      <c r="G16" s="101" t="s">
        <v>73</v>
      </c>
      <c r="H16" s="101" t="s">
        <v>99</v>
      </c>
      <c r="I16" s="109">
        <v>2006</v>
      </c>
      <c r="J16" s="101" t="s">
        <v>96</v>
      </c>
      <c r="K16" s="101" t="s">
        <v>76</v>
      </c>
      <c r="L16" s="109">
        <v>2004</v>
      </c>
      <c r="M16" s="101" t="s">
        <v>73</v>
      </c>
    </row>
    <row r="17" spans="1:13" ht="15.75" x14ac:dyDescent="0.25">
      <c r="A17" s="45"/>
      <c r="B17" s="101" t="s">
        <v>87</v>
      </c>
      <c r="C17" s="109">
        <v>2006</v>
      </c>
      <c r="D17" s="101" t="s">
        <v>96</v>
      </c>
      <c r="E17" s="101" t="s">
        <v>63</v>
      </c>
      <c r="F17" s="109">
        <v>2005</v>
      </c>
      <c r="G17" s="101" t="s">
        <v>73</v>
      </c>
      <c r="H17" s="101" t="s">
        <v>100</v>
      </c>
      <c r="I17" s="109">
        <v>2005</v>
      </c>
      <c r="J17" s="101" t="s">
        <v>96</v>
      </c>
      <c r="K17" s="101" t="s">
        <v>77</v>
      </c>
      <c r="L17" s="109">
        <v>2005</v>
      </c>
      <c r="M17" s="101" t="s">
        <v>73</v>
      </c>
    </row>
    <row r="18" spans="1:13" ht="15.75" x14ac:dyDescent="0.25">
      <c r="A18" s="45"/>
      <c r="B18" s="101" t="s">
        <v>88</v>
      </c>
      <c r="C18" s="109">
        <v>2006</v>
      </c>
      <c r="D18" s="101" t="s">
        <v>96</v>
      </c>
      <c r="E18" s="101" t="s">
        <v>64</v>
      </c>
      <c r="F18" s="109">
        <v>2005</v>
      </c>
      <c r="G18" s="101" t="s">
        <v>73</v>
      </c>
      <c r="H18" s="101" t="s">
        <v>101</v>
      </c>
      <c r="I18" s="109">
        <v>2006</v>
      </c>
      <c r="J18" s="101" t="s">
        <v>96</v>
      </c>
      <c r="K18" s="101" t="s">
        <v>78</v>
      </c>
      <c r="L18" s="109">
        <v>2004</v>
      </c>
      <c r="M18" s="101" t="s">
        <v>73</v>
      </c>
    </row>
    <row r="19" spans="1:13" ht="15.75" x14ac:dyDescent="0.25">
      <c r="A19" s="45"/>
      <c r="B19" s="101" t="s">
        <v>89</v>
      </c>
      <c r="C19" s="109">
        <v>2005</v>
      </c>
      <c r="D19" s="101" t="s">
        <v>96</v>
      </c>
      <c r="E19" s="101" t="s">
        <v>65</v>
      </c>
      <c r="F19" s="109">
        <v>2004</v>
      </c>
      <c r="G19" s="101" t="s">
        <v>73</v>
      </c>
      <c r="H19" s="101" t="s">
        <v>102</v>
      </c>
      <c r="I19" s="109">
        <v>2006</v>
      </c>
      <c r="J19" s="101" t="s">
        <v>96</v>
      </c>
      <c r="K19" s="101" t="s">
        <v>79</v>
      </c>
      <c r="L19" s="109">
        <v>2005</v>
      </c>
      <c r="M19" s="101" t="s">
        <v>73</v>
      </c>
    </row>
    <row r="20" spans="1:13" ht="15.75" x14ac:dyDescent="0.25">
      <c r="A20" s="45"/>
      <c r="B20" s="101" t="s">
        <v>90</v>
      </c>
      <c r="C20" s="109">
        <v>2005</v>
      </c>
      <c r="D20" s="101" t="s">
        <v>96</v>
      </c>
      <c r="E20" s="101" t="s">
        <v>66</v>
      </c>
      <c r="F20" s="109">
        <v>2005</v>
      </c>
      <c r="G20" s="101" t="s">
        <v>73</v>
      </c>
      <c r="H20" s="98"/>
      <c r="I20" s="45"/>
      <c r="J20" s="45"/>
      <c r="K20" s="101" t="s">
        <v>80</v>
      </c>
      <c r="L20" s="109">
        <v>2004</v>
      </c>
      <c r="M20" s="101" t="s">
        <v>73</v>
      </c>
    </row>
    <row r="21" spans="1:13" ht="15.75" x14ac:dyDescent="0.25">
      <c r="A21" s="45"/>
      <c r="B21" s="101" t="s">
        <v>91</v>
      </c>
      <c r="C21" s="109">
        <v>2004</v>
      </c>
      <c r="D21" s="101" t="s">
        <v>96</v>
      </c>
      <c r="E21" s="101" t="s">
        <v>67</v>
      </c>
      <c r="F21" s="109">
        <v>2005</v>
      </c>
      <c r="G21" s="101" t="s">
        <v>73</v>
      </c>
      <c r="H21" s="98"/>
      <c r="I21" s="45"/>
      <c r="J21" s="45"/>
      <c r="K21" s="101" t="s">
        <v>81</v>
      </c>
      <c r="L21" s="109">
        <v>2006</v>
      </c>
      <c r="M21" s="101" t="s">
        <v>73</v>
      </c>
    </row>
    <row r="22" spans="1:13" ht="15.75" x14ac:dyDescent="0.25">
      <c r="A22" s="45"/>
      <c r="B22" s="101" t="s">
        <v>92</v>
      </c>
      <c r="C22" s="109">
        <v>2005</v>
      </c>
      <c r="D22" s="101" t="s">
        <v>96</v>
      </c>
      <c r="E22" s="101" t="s">
        <v>68</v>
      </c>
      <c r="F22" s="109">
        <v>2004</v>
      </c>
      <c r="G22" s="101" t="s">
        <v>73</v>
      </c>
      <c r="H22" s="98"/>
      <c r="I22" s="45"/>
      <c r="J22" s="45"/>
      <c r="K22" s="101" t="s">
        <v>82</v>
      </c>
      <c r="L22" s="109">
        <v>2005</v>
      </c>
      <c r="M22" s="101" t="s">
        <v>73</v>
      </c>
    </row>
    <row r="23" spans="1:13" ht="15.75" x14ac:dyDescent="0.25">
      <c r="A23" s="45"/>
      <c r="B23" s="101" t="s">
        <v>93</v>
      </c>
      <c r="C23" s="109">
        <v>2006</v>
      </c>
      <c r="D23" s="101" t="s">
        <v>96</v>
      </c>
      <c r="E23" s="101" t="s">
        <v>69</v>
      </c>
      <c r="F23" s="109">
        <v>2004</v>
      </c>
      <c r="G23" s="101" t="s">
        <v>73</v>
      </c>
      <c r="H23" s="98"/>
      <c r="I23" s="45"/>
      <c r="J23" s="45"/>
      <c r="K23" s="101" t="s">
        <v>83</v>
      </c>
      <c r="L23" s="109">
        <v>2005</v>
      </c>
      <c r="M23" s="101" t="s">
        <v>73</v>
      </c>
    </row>
    <row r="24" spans="1:13" ht="15.75" x14ac:dyDescent="0.25">
      <c r="A24" s="63"/>
      <c r="B24" s="113" t="s">
        <v>94</v>
      </c>
      <c r="C24" s="114">
        <v>2006</v>
      </c>
      <c r="D24" s="113" t="s">
        <v>96</v>
      </c>
      <c r="E24" s="113" t="s">
        <v>70</v>
      </c>
      <c r="F24" s="114">
        <v>2005</v>
      </c>
      <c r="G24" s="113" t="s">
        <v>73</v>
      </c>
      <c r="H24" s="103"/>
      <c r="I24" s="63"/>
      <c r="J24" s="63"/>
      <c r="K24" s="63"/>
      <c r="L24" s="63"/>
      <c r="M24" s="63"/>
    </row>
    <row r="25" spans="1:13" ht="15.75" x14ac:dyDescent="0.25">
      <c r="A25" s="45"/>
      <c r="B25" s="101" t="s">
        <v>95</v>
      </c>
      <c r="C25" s="109">
        <v>2004</v>
      </c>
      <c r="D25" s="101" t="s">
        <v>96</v>
      </c>
      <c r="E25" s="101" t="s">
        <v>71</v>
      </c>
      <c r="F25" s="109">
        <v>2005</v>
      </c>
      <c r="G25" s="101" t="s">
        <v>73</v>
      </c>
      <c r="H25" s="45"/>
      <c r="I25" s="45"/>
      <c r="J25" s="45"/>
      <c r="K25" s="115" t="s">
        <v>113</v>
      </c>
      <c r="L25" s="111">
        <v>38266</v>
      </c>
      <c r="M25" s="92" t="s">
        <v>124</v>
      </c>
    </row>
    <row r="26" spans="1:13" ht="15.75" x14ac:dyDescent="0.25">
      <c r="A26" s="45"/>
      <c r="B26" s="45"/>
      <c r="C26" s="45"/>
      <c r="D26" s="45"/>
      <c r="E26" s="101" t="s">
        <v>72</v>
      </c>
      <c r="F26" s="109">
        <v>2005</v>
      </c>
      <c r="G26" s="101" t="s">
        <v>73</v>
      </c>
      <c r="H26" s="45"/>
      <c r="I26" s="45"/>
      <c r="J26" s="45"/>
      <c r="K26" s="115" t="s">
        <v>114</v>
      </c>
      <c r="L26" s="111">
        <v>38617</v>
      </c>
      <c r="M26" s="92" t="s">
        <v>124</v>
      </c>
    </row>
    <row r="27" spans="1:13" x14ac:dyDescent="0.25">
      <c r="A27" s="45" t="s">
        <v>124</v>
      </c>
      <c r="B27" s="45"/>
      <c r="C27" s="45"/>
      <c r="D27" s="45"/>
      <c r="E27" s="110" t="s">
        <v>103</v>
      </c>
      <c r="F27" s="111">
        <v>38167</v>
      </c>
      <c r="G27" s="92" t="s">
        <v>124</v>
      </c>
      <c r="H27" s="45"/>
      <c r="I27" s="45"/>
      <c r="J27" s="45"/>
      <c r="K27" s="115" t="s">
        <v>115</v>
      </c>
      <c r="L27" s="111">
        <v>38286</v>
      </c>
      <c r="M27" s="92" t="s">
        <v>124</v>
      </c>
    </row>
    <row r="28" spans="1:13" x14ac:dyDescent="0.25">
      <c r="A28" s="45"/>
      <c r="B28" s="45"/>
      <c r="C28" s="45"/>
      <c r="D28" s="45"/>
      <c r="E28" s="110" t="s">
        <v>104</v>
      </c>
      <c r="F28" s="111">
        <v>38330</v>
      </c>
      <c r="G28" s="92" t="s">
        <v>124</v>
      </c>
      <c r="H28" s="45"/>
      <c r="I28" s="45"/>
      <c r="J28" s="45"/>
      <c r="K28" s="92" t="s">
        <v>116</v>
      </c>
      <c r="L28" s="111">
        <v>38342</v>
      </c>
      <c r="M28" s="92" t="s">
        <v>124</v>
      </c>
    </row>
    <row r="29" spans="1:13" x14ac:dyDescent="0.25">
      <c r="A29" s="45"/>
      <c r="B29" s="45"/>
      <c r="C29" s="45"/>
      <c r="D29" s="45"/>
      <c r="E29" s="110" t="s">
        <v>105</v>
      </c>
      <c r="F29" s="112">
        <v>38506</v>
      </c>
      <c r="G29" s="92" t="s">
        <v>124</v>
      </c>
      <c r="H29" s="45"/>
      <c r="I29" s="45"/>
      <c r="J29" s="45"/>
      <c r="K29" s="115" t="s">
        <v>117</v>
      </c>
      <c r="L29" s="111">
        <v>38456</v>
      </c>
      <c r="M29" s="92" t="s">
        <v>124</v>
      </c>
    </row>
    <row r="30" spans="1:13" x14ac:dyDescent="0.25">
      <c r="A30" s="45"/>
      <c r="B30" s="45"/>
      <c r="C30" s="45"/>
      <c r="D30" s="45"/>
      <c r="E30" s="110" t="s">
        <v>106</v>
      </c>
      <c r="F30" s="111">
        <v>38309</v>
      </c>
      <c r="G30" s="92" t="s">
        <v>124</v>
      </c>
      <c r="H30" s="45"/>
      <c r="I30" s="45"/>
      <c r="J30" s="45"/>
      <c r="K30" s="115" t="s">
        <v>118</v>
      </c>
      <c r="L30" s="111">
        <v>38842</v>
      </c>
      <c r="M30" s="92" t="s">
        <v>124</v>
      </c>
    </row>
    <row r="31" spans="1:13" x14ac:dyDescent="0.25">
      <c r="A31" s="45"/>
      <c r="B31" s="45"/>
      <c r="C31" s="45"/>
      <c r="D31" s="45"/>
      <c r="E31" s="110" t="s">
        <v>107</v>
      </c>
      <c r="F31" s="111">
        <v>38540</v>
      </c>
      <c r="G31" s="92" t="s">
        <v>124</v>
      </c>
      <c r="H31" s="45"/>
      <c r="I31" s="45"/>
      <c r="J31" s="45"/>
      <c r="K31" s="115" t="s">
        <v>119</v>
      </c>
      <c r="L31" s="111">
        <v>38431</v>
      </c>
      <c r="M31" s="92" t="s">
        <v>124</v>
      </c>
    </row>
    <row r="32" spans="1:13" x14ac:dyDescent="0.25">
      <c r="A32" s="45"/>
      <c r="B32" s="45"/>
      <c r="C32" s="45"/>
      <c r="D32" s="45"/>
      <c r="E32" s="92" t="s">
        <v>108</v>
      </c>
      <c r="F32" s="111">
        <v>38467</v>
      </c>
      <c r="G32" s="92" t="s">
        <v>124</v>
      </c>
      <c r="H32" s="45"/>
      <c r="I32" s="45"/>
      <c r="J32" s="45"/>
      <c r="K32" s="115" t="s">
        <v>120</v>
      </c>
      <c r="L32" s="111">
        <v>38404</v>
      </c>
      <c r="M32" s="92" t="s">
        <v>124</v>
      </c>
    </row>
    <row r="33" spans="1:13" x14ac:dyDescent="0.25">
      <c r="A33" s="45"/>
      <c r="B33" s="45"/>
      <c r="C33" s="45"/>
      <c r="D33" s="45"/>
      <c r="E33" s="110" t="s">
        <v>109</v>
      </c>
      <c r="F33" s="111">
        <v>38294</v>
      </c>
      <c r="G33" s="92" t="s">
        <v>124</v>
      </c>
      <c r="H33" s="45"/>
      <c r="I33" s="45"/>
      <c r="J33" s="45"/>
      <c r="K33" s="115" t="s">
        <v>121</v>
      </c>
      <c r="L33" s="111">
        <v>38133</v>
      </c>
      <c r="M33" s="92" t="s">
        <v>124</v>
      </c>
    </row>
    <row r="34" spans="1:13" x14ac:dyDescent="0.25">
      <c r="A34" s="45"/>
      <c r="B34" s="45"/>
      <c r="C34" s="45"/>
      <c r="D34" s="45"/>
      <c r="E34" s="115" t="s">
        <v>110</v>
      </c>
      <c r="F34" s="111">
        <v>38540</v>
      </c>
      <c r="G34" s="92" t="s">
        <v>124</v>
      </c>
      <c r="H34" s="45"/>
      <c r="I34" s="45"/>
      <c r="J34" s="45"/>
      <c r="K34" s="92" t="s">
        <v>122</v>
      </c>
      <c r="L34" s="111">
        <v>38990</v>
      </c>
      <c r="M34" s="92" t="s">
        <v>124</v>
      </c>
    </row>
    <row r="35" spans="1:13" x14ac:dyDescent="0.25">
      <c r="A35" s="45"/>
      <c r="B35" s="45"/>
      <c r="C35" s="45"/>
      <c r="D35" s="45"/>
      <c r="E35" s="110" t="s">
        <v>111</v>
      </c>
      <c r="F35" s="111">
        <v>38146</v>
      </c>
      <c r="G35" s="92" t="s">
        <v>124</v>
      </c>
      <c r="H35" s="45"/>
      <c r="I35" s="45"/>
      <c r="J35" s="45"/>
      <c r="K35" s="45"/>
      <c r="L35" s="45"/>
      <c r="M35" s="45"/>
    </row>
    <row r="36" spans="1:13" x14ac:dyDescent="0.25">
      <c r="A36" s="45"/>
      <c r="B36" s="45"/>
      <c r="C36" s="45"/>
      <c r="D36" s="45"/>
      <c r="E36" s="110" t="s">
        <v>112</v>
      </c>
      <c r="F36" s="111">
        <v>38161</v>
      </c>
      <c r="G36" s="92" t="s">
        <v>124</v>
      </c>
      <c r="H36" s="45"/>
      <c r="I36" s="45"/>
      <c r="J36" s="45"/>
      <c r="K36" s="45"/>
      <c r="L36" s="45"/>
      <c r="M36" s="45"/>
    </row>
    <row r="37" spans="1:13" ht="20.25" x14ac:dyDescent="0.25">
      <c r="A37" s="188" t="s">
        <v>125</v>
      </c>
      <c r="B37" s="188"/>
      <c r="C37" s="188"/>
      <c r="D37" s="188"/>
      <c r="E37" s="188"/>
      <c r="F37" s="188"/>
      <c r="G37" s="45"/>
      <c r="H37" s="45"/>
      <c r="I37" s="45"/>
      <c r="J37" s="45"/>
      <c r="K37" s="45"/>
      <c r="L37" s="45"/>
      <c r="M37" s="45"/>
    </row>
    <row r="38" spans="1:13" ht="15.75" x14ac:dyDescent="0.25">
      <c r="A38" s="189" t="s">
        <v>126</v>
      </c>
      <c r="B38" s="189"/>
      <c r="C38" s="189"/>
      <c r="D38" s="189"/>
      <c r="E38" s="189"/>
      <c r="F38" s="189"/>
      <c r="G38" s="45"/>
      <c r="H38" s="45"/>
      <c r="I38" s="45"/>
      <c r="J38" s="45"/>
      <c r="K38" s="45"/>
      <c r="L38" s="45"/>
      <c r="M38" s="45"/>
    </row>
    <row r="39" spans="1:13" ht="20.25" x14ac:dyDescent="0.25">
      <c r="A39" s="188"/>
      <c r="B39" s="188"/>
      <c r="C39" s="188"/>
      <c r="D39" s="188"/>
      <c r="E39" s="188"/>
      <c r="F39" s="188"/>
      <c r="G39" s="45"/>
      <c r="H39" s="45"/>
      <c r="I39" s="45"/>
      <c r="J39" s="45"/>
      <c r="K39" s="45"/>
      <c r="L39" s="45"/>
      <c r="M39" s="45"/>
    </row>
    <row r="40" spans="1:13" x14ac:dyDescent="0.25">
      <c r="A40" s="117" t="s">
        <v>168</v>
      </c>
      <c r="B40" s="122" t="s">
        <v>127</v>
      </c>
      <c r="C40" s="123">
        <v>38028</v>
      </c>
      <c r="D40" s="124" t="s">
        <v>168</v>
      </c>
      <c r="E40" s="138" t="s">
        <v>128</v>
      </c>
      <c r="F40" s="123">
        <v>38028</v>
      </c>
      <c r="G40" s="124" t="s">
        <v>168</v>
      </c>
      <c r="H40" s="45"/>
      <c r="I40" s="45"/>
      <c r="J40" s="45"/>
      <c r="K40" s="45"/>
      <c r="L40" s="45"/>
      <c r="M40" s="45"/>
    </row>
    <row r="41" spans="1:13" x14ac:dyDescent="0.25">
      <c r="A41" s="117"/>
      <c r="B41" s="122" t="s">
        <v>129</v>
      </c>
      <c r="C41" s="123">
        <v>38282</v>
      </c>
      <c r="D41" s="124" t="s">
        <v>168</v>
      </c>
      <c r="E41" s="138" t="s">
        <v>130</v>
      </c>
      <c r="F41" s="123">
        <v>38334</v>
      </c>
      <c r="G41" s="124" t="s">
        <v>168</v>
      </c>
      <c r="H41" s="45"/>
      <c r="I41" s="45"/>
      <c r="J41" s="45"/>
      <c r="K41" s="45"/>
      <c r="L41" s="45"/>
      <c r="M41" s="45"/>
    </row>
    <row r="42" spans="1:13" x14ac:dyDescent="0.25">
      <c r="A42" s="117"/>
      <c r="B42" s="125" t="s">
        <v>131</v>
      </c>
      <c r="C42" s="126">
        <v>38451</v>
      </c>
      <c r="D42" s="124" t="s">
        <v>168</v>
      </c>
      <c r="E42" s="138" t="s">
        <v>132</v>
      </c>
      <c r="F42" s="123">
        <v>38112</v>
      </c>
      <c r="G42" s="124" t="s">
        <v>168</v>
      </c>
      <c r="H42" s="45"/>
      <c r="I42" s="45"/>
      <c r="J42" s="45"/>
      <c r="K42" s="45"/>
      <c r="L42" s="45"/>
      <c r="M42" s="45"/>
    </row>
    <row r="43" spans="1:13" x14ac:dyDescent="0.25">
      <c r="A43" s="117"/>
      <c r="B43" s="132" t="s">
        <v>133</v>
      </c>
      <c r="C43" s="133">
        <v>38662</v>
      </c>
      <c r="D43" s="124" t="s">
        <v>168</v>
      </c>
      <c r="E43" s="136" t="s">
        <v>134</v>
      </c>
      <c r="F43" s="126">
        <v>38850</v>
      </c>
      <c r="G43" s="124" t="s">
        <v>168</v>
      </c>
      <c r="H43" s="45"/>
      <c r="I43" s="45"/>
      <c r="J43" s="45"/>
      <c r="K43" s="45"/>
      <c r="L43" s="45"/>
      <c r="M43" s="45"/>
    </row>
    <row r="44" spans="1:13" x14ac:dyDescent="0.25">
      <c r="A44" s="117"/>
      <c r="B44" s="122" t="s">
        <v>135</v>
      </c>
      <c r="C44" s="123">
        <v>38192</v>
      </c>
      <c r="D44" s="124" t="s">
        <v>168</v>
      </c>
      <c r="E44" s="122" t="s">
        <v>136</v>
      </c>
      <c r="F44" s="123">
        <v>38531</v>
      </c>
      <c r="G44" s="124" t="s">
        <v>168</v>
      </c>
      <c r="H44" s="45"/>
      <c r="I44" s="45"/>
      <c r="J44" s="45"/>
      <c r="K44" s="45"/>
      <c r="L44" s="45"/>
      <c r="M44" s="45"/>
    </row>
    <row r="45" spans="1:13" x14ac:dyDescent="0.25">
      <c r="A45" s="117"/>
      <c r="B45" s="125" t="s">
        <v>137</v>
      </c>
      <c r="C45" s="126">
        <v>39026</v>
      </c>
      <c r="D45" s="124" t="s">
        <v>168</v>
      </c>
      <c r="E45" s="136" t="s">
        <v>138</v>
      </c>
      <c r="F45" s="126">
        <v>38602</v>
      </c>
      <c r="G45" s="124" t="s">
        <v>168</v>
      </c>
      <c r="H45" s="45"/>
      <c r="I45" s="45"/>
      <c r="J45" s="45"/>
      <c r="K45" s="45"/>
      <c r="L45" s="45"/>
      <c r="M45" s="45"/>
    </row>
    <row r="46" spans="1:13" x14ac:dyDescent="0.25">
      <c r="A46" s="117"/>
      <c r="B46" s="122" t="s">
        <v>139</v>
      </c>
      <c r="C46" s="123">
        <v>38156</v>
      </c>
      <c r="D46" s="124" t="s">
        <v>168</v>
      </c>
      <c r="E46" s="136" t="s">
        <v>140</v>
      </c>
      <c r="F46" s="126">
        <v>38504</v>
      </c>
      <c r="G46" s="124" t="s">
        <v>168</v>
      </c>
      <c r="H46" s="45"/>
      <c r="I46" s="45"/>
      <c r="J46" s="45"/>
      <c r="K46" s="45"/>
      <c r="L46" s="45"/>
      <c r="M46" s="45"/>
    </row>
    <row r="47" spans="1:13" x14ac:dyDescent="0.25">
      <c r="A47" s="117"/>
      <c r="B47" s="122" t="s">
        <v>141</v>
      </c>
      <c r="C47" s="123">
        <v>38156</v>
      </c>
      <c r="D47" s="124" t="s">
        <v>168</v>
      </c>
      <c r="E47" s="136" t="s">
        <v>142</v>
      </c>
      <c r="F47" s="126">
        <v>38630</v>
      </c>
      <c r="G47" s="124" t="s">
        <v>168</v>
      </c>
      <c r="H47" s="45"/>
      <c r="I47" s="45"/>
      <c r="J47" s="45"/>
      <c r="K47" s="45"/>
      <c r="L47" s="45"/>
      <c r="M47" s="45"/>
    </row>
    <row r="48" spans="1:13" x14ac:dyDescent="0.25">
      <c r="A48" s="117"/>
      <c r="B48" s="122" t="s">
        <v>143</v>
      </c>
      <c r="C48" s="123">
        <v>38140</v>
      </c>
      <c r="D48" s="124" t="s">
        <v>168</v>
      </c>
      <c r="E48" s="138" t="s">
        <v>144</v>
      </c>
      <c r="F48" s="123">
        <v>38071</v>
      </c>
      <c r="G48" s="124" t="s">
        <v>168</v>
      </c>
      <c r="H48" s="45"/>
      <c r="I48" s="45"/>
      <c r="J48" s="45"/>
      <c r="K48" s="45"/>
      <c r="L48" s="45"/>
      <c r="M48" s="45"/>
    </row>
    <row r="49" spans="1:13" x14ac:dyDescent="0.25">
      <c r="A49" s="117"/>
      <c r="B49" s="125" t="s">
        <v>145</v>
      </c>
      <c r="C49" s="126">
        <v>38488</v>
      </c>
      <c r="D49" s="124" t="s">
        <v>168</v>
      </c>
      <c r="E49" s="138" t="s">
        <v>146</v>
      </c>
      <c r="F49" s="123">
        <v>38180</v>
      </c>
      <c r="G49" s="124" t="s">
        <v>168</v>
      </c>
      <c r="H49" s="45"/>
      <c r="I49" s="45"/>
      <c r="J49" s="45"/>
      <c r="K49" s="45"/>
      <c r="L49" s="45"/>
      <c r="M49" s="45"/>
    </row>
    <row r="50" spans="1:13" x14ac:dyDescent="0.25">
      <c r="A50" s="117"/>
      <c r="B50" s="125" t="s">
        <v>147</v>
      </c>
      <c r="C50" s="126">
        <v>38643</v>
      </c>
      <c r="D50" s="124" t="s">
        <v>168</v>
      </c>
      <c r="E50" s="136" t="s">
        <v>148</v>
      </c>
      <c r="F50" s="126">
        <v>38534</v>
      </c>
      <c r="G50" s="124" t="s">
        <v>168</v>
      </c>
      <c r="H50" s="45"/>
      <c r="I50" s="45"/>
      <c r="J50" s="45"/>
      <c r="K50" s="45"/>
      <c r="L50" s="45"/>
      <c r="M50" s="45"/>
    </row>
    <row r="51" spans="1:13" x14ac:dyDescent="0.25">
      <c r="A51" s="117"/>
      <c r="B51" s="116"/>
      <c r="C51" s="116"/>
      <c r="D51" s="119"/>
      <c r="E51" s="136" t="s">
        <v>149</v>
      </c>
      <c r="F51" s="126">
        <v>38653</v>
      </c>
      <c r="G51" s="124" t="s">
        <v>168</v>
      </c>
      <c r="H51" s="45"/>
      <c r="I51" s="45"/>
      <c r="J51" s="45"/>
      <c r="K51" s="45"/>
      <c r="L51" s="45"/>
      <c r="M51" s="45"/>
    </row>
    <row r="52" spans="1:13" x14ac:dyDescent="0.25">
      <c r="A52" s="117"/>
      <c r="B52" s="118"/>
      <c r="C52" s="120"/>
      <c r="D52" s="119"/>
      <c r="E52" s="120"/>
      <c r="F52" s="120"/>
      <c r="G52" s="45"/>
      <c r="H52" s="45"/>
      <c r="I52" s="45"/>
      <c r="J52" s="45"/>
      <c r="K52" s="45"/>
      <c r="L52" s="45"/>
      <c r="M52" s="45"/>
    </row>
    <row r="53" spans="1:13" ht="15.75" x14ac:dyDescent="0.25">
      <c r="A53" s="189" t="s">
        <v>169</v>
      </c>
      <c r="B53" s="189"/>
      <c r="C53" s="189"/>
      <c r="D53" s="189"/>
      <c r="E53" s="189"/>
      <c r="F53" s="189"/>
      <c r="G53" s="45"/>
      <c r="H53" s="45"/>
      <c r="I53" s="45"/>
      <c r="J53" s="45"/>
      <c r="K53" s="45"/>
      <c r="L53" s="45"/>
      <c r="M53" s="45"/>
    </row>
    <row r="54" spans="1:13" x14ac:dyDescent="0.25">
      <c r="A54" s="117" t="s">
        <v>169</v>
      </c>
      <c r="B54" s="125" t="s">
        <v>150</v>
      </c>
      <c r="C54" s="126">
        <v>38560</v>
      </c>
      <c r="D54" s="124" t="s">
        <v>169</v>
      </c>
      <c r="E54" s="138" t="s">
        <v>151</v>
      </c>
      <c r="F54" s="123">
        <v>38681</v>
      </c>
      <c r="G54" s="124" t="s">
        <v>169</v>
      </c>
      <c r="H54" s="92"/>
      <c r="I54" s="45"/>
      <c r="J54" s="45"/>
      <c r="K54" s="45"/>
      <c r="L54" s="45"/>
      <c r="M54" s="45"/>
    </row>
    <row r="55" spans="1:13" x14ac:dyDescent="0.25">
      <c r="A55" s="117"/>
      <c r="B55" s="125" t="s">
        <v>152</v>
      </c>
      <c r="C55" s="126">
        <v>38510</v>
      </c>
      <c r="D55" s="124" t="s">
        <v>169</v>
      </c>
      <c r="E55" s="136" t="s">
        <v>153</v>
      </c>
      <c r="F55" s="126">
        <v>39032</v>
      </c>
      <c r="G55" s="124" t="s">
        <v>169</v>
      </c>
      <c r="H55" s="45"/>
      <c r="I55" s="45"/>
      <c r="J55" s="45"/>
      <c r="K55" s="45"/>
      <c r="L55" s="45"/>
      <c r="M55" s="45"/>
    </row>
    <row r="56" spans="1:13" x14ac:dyDescent="0.25">
      <c r="A56" s="117"/>
      <c r="B56" s="125" t="s">
        <v>154</v>
      </c>
      <c r="C56" s="126">
        <v>38551</v>
      </c>
      <c r="D56" s="124" t="s">
        <v>169</v>
      </c>
      <c r="E56" s="136" t="s">
        <v>155</v>
      </c>
      <c r="F56" s="126">
        <v>38680</v>
      </c>
      <c r="G56" s="124" t="s">
        <v>169</v>
      </c>
      <c r="H56" s="45"/>
      <c r="I56" s="45"/>
      <c r="J56" s="45"/>
      <c r="K56" s="45"/>
      <c r="L56" s="45"/>
      <c r="M56" s="45"/>
    </row>
    <row r="57" spans="1:13" x14ac:dyDescent="0.25">
      <c r="A57" s="117"/>
      <c r="B57" s="125" t="s">
        <v>156</v>
      </c>
      <c r="C57" s="126">
        <v>39015</v>
      </c>
      <c r="D57" s="124" t="s">
        <v>169</v>
      </c>
      <c r="E57" s="136" t="s">
        <v>157</v>
      </c>
      <c r="F57" s="126">
        <v>38517</v>
      </c>
      <c r="G57" s="124" t="s">
        <v>169</v>
      </c>
      <c r="H57" s="45"/>
      <c r="I57" s="45"/>
      <c r="J57" s="45"/>
      <c r="K57" s="45"/>
      <c r="L57" s="45"/>
      <c r="M57" s="45"/>
    </row>
    <row r="58" spans="1:13" x14ac:dyDescent="0.25">
      <c r="A58" s="117"/>
      <c r="B58" s="125" t="s">
        <v>158</v>
      </c>
      <c r="C58" s="126">
        <v>38492</v>
      </c>
      <c r="D58" s="124" t="s">
        <v>169</v>
      </c>
      <c r="E58" s="136" t="s">
        <v>159</v>
      </c>
      <c r="F58" s="126">
        <v>38929</v>
      </c>
      <c r="G58" s="124" t="s">
        <v>169</v>
      </c>
      <c r="H58" s="45"/>
      <c r="I58" s="45"/>
      <c r="J58" s="45"/>
      <c r="K58" s="45"/>
      <c r="L58" s="45"/>
      <c r="M58" s="45"/>
    </row>
    <row r="59" spans="1:13" x14ac:dyDescent="0.25">
      <c r="A59" s="117"/>
      <c r="B59" s="125" t="s">
        <v>160</v>
      </c>
      <c r="C59" s="126">
        <v>38718</v>
      </c>
      <c r="D59" s="124" t="s">
        <v>169</v>
      </c>
      <c r="E59" s="136" t="s">
        <v>161</v>
      </c>
      <c r="F59" s="126">
        <v>38622</v>
      </c>
      <c r="G59" s="124" t="s">
        <v>169</v>
      </c>
      <c r="H59" s="45"/>
      <c r="I59" s="45"/>
      <c r="J59" s="45"/>
      <c r="K59" s="45"/>
      <c r="L59" s="45"/>
      <c r="M59" s="45"/>
    </row>
    <row r="60" spans="1:13" x14ac:dyDescent="0.25">
      <c r="A60" s="117"/>
      <c r="B60" s="125" t="s">
        <v>162</v>
      </c>
      <c r="C60" s="126">
        <v>38664</v>
      </c>
      <c r="D60" s="124" t="s">
        <v>169</v>
      </c>
      <c r="E60" s="136" t="s">
        <v>163</v>
      </c>
      <c r="F60" s="126">
        <v>38826</v>
      </c>
      <c r="G60" s="124" t="s">
        <v>169</v>
      </c>
      <c r="H60" s="45"/>
      <c r="I60" s="45"/>
      <c r="J60" s="45"/>
      <c r="K60" s="45"/>
      <c r="L60" s="45"/>
      <c r="M60" s="45"/>
    </row>
    <row r="61" spans="1:13" x14ac:dyDescent="0.25">
      <c r="A61" s="117"/>
      <c r="B61" s="125" t="s">
        <v>164</v>
      </c>
      <c r="C61" s="126">
        <v>38414</v>
      </c>
      <c r="D61" s="124" t="s">
        <v>169</v>
      </c>
      <c r="E61" s="138" t="s">
        <v>165</v>
      </c>
      <c r="F61" s="123">
        <v>38161</v>
      </c>
      <c r="G61" s="124" t="s">
        <v>169</v>
      </c>
      <c r="H61" s="45"/>
      <c r="I61" s="45"/>
      <c r="J61" s="45"/>
      <c r="K61" s="45"/>
      <c r="L61" s="45"/>
      <c r="M61" s="45"/>
    </row>
    <row r="62" spans="1:13" x14ac:dyDescent="0.25">
      <c r="A62" s="117"/>
      <c r="B62" s="116"/>
      <c r="C62" s="116"/>
      <c r="D62" s="119"/>
      <c r="E62" s="136" t="s">
        <v>166</v>
      </c>
      <c r="F62" s="126">
        <v>38693</v>
      </c>
      <c r="G62" s="124" t="s">
        <v>169</v>
      </c>
      <c r="H62" s="45"/>
      <c r="I62" s="45"/>
      <c r="J62" s="45"/>
      <c r="K62" s="45"/>
      <c r="L62" s="45"/>
      <c r="M62" s="45"/>
    </row>
    <row r="63" spans="1:13" x14ac:dyDescent="0.25">
      <c r="A63" s="117"/>
      <c r="B63" s="116"/>
      <c r="C63" s="116"/>
      <c r="D63" s="119"/>
      <c r="E63" s="136" t="s">
        <v>167</v>
      </c>
      <c r="F63" s="126">
        <v>38358</v>
      </c>
      <c r="G63" s="124" t="s">
        <v>169</v>
      </c>
      <c r="H63" s="45"/>
      <c r="I63" s="45"/>
      <c r="J63" s="45"/>
      <c r="K63" s="45"/>
      <c r="L63" s="45"/>
      <c r="M63" s="45"/>
    </row>
    <row r="64" spans="1:13" x14ac:dyDescent="0.25">
      <c r="A64" s="150" t="s">
        <v>170</v>
      </c>
      <c r="B64" s="164" t="s">
        <v>171</v>
      </c>
      <c r="C64" s="112">
        <v>38127</v>
      </c>
      <c r="D64" s="164" t="s">
        <v>170</v>
      </c>
      <c r="E64" s="167" t="s">
        <v>181</v>
      </c>
      <c r="F64" s="111">
        <v>38031</v>
      </c>
      <c r="G64" s="164" t="s">
        <v>170</v>
      </c>
      <c r="H64" s="45"/>
      <c r="I64" s="45"/>
      <c r="J64" s="45"/>
      <c r="K64" s="45"/>
      <c r="L64" s="45"/>
      <c r="M64" s="45"/>
    </row>
    <row r="65" spans="1:13" x14ac:dyDescent="0.25">
      <c r="A65" s="45"/>
      <c r="B65" s="164" t="s">
        <v>172</v>
      </c>
      <c r="C65" s="112">
        <v>38140</v>
      </c>
      <c r="D65" s="164" t="s">
        <v>170</v>
      </c>
      <c r="E65" s="164" t="s">
        <v>182</v>
      </c>
      <c r="F65" s="165">
        <v>38551</v>
      </c>
      <c r="G65" s="164" t="s">
        <v>170</v>
      </c>
      <c r="H65" s="45"/>
      <c r="I65" s="45"/>
      <c r="J65" s="45"/>
      <c r="K65" s="45"/>
      <c r="L65" s="45"/>
      <c r="M65" s="45"/>
    </row>
    <row r="66" spans="1:13" x14ac:dyDescent="0.25">
      <c r="A66" s="45"/>
      <c r="B66" s="164" t="s">
        <v>173</v>
      </c>
      <c r="C66" s="112">
        <v>38184</v>
      </c>
      <c r="D66" s="164" t="s">
        <v>170</v>
      </c>
      <c r="E66" s="164" t="s">
        <v>183</v>
      </c>
      <c r="F66" s="112">
        <v>38195</v>
      </c>
      <c r="G66" s="164" t="s">
        <v>170</v>
      </c>
      <c r="H66" s="45"/>
      <c r="I66" s="45"/>
      <c r="J66" s="45"/>
      <c r="K66" s="45"/>
      <c r="L66" s="45"/>
      <c r="M66" s="45"/>
    </row>
    <row r="67" spans="1:13" x14ac:dyDescent="0.25">
      <c r="A67" s="45"/>
      <c r="B67" s="164" t="s">
        <v>174</v>
      </c>
      <c r="C67" s="112">
        <v>38055</v>
      </c>
      <c r="D67" s="164" t="s">
        <v>170</v>
      </c>
      <c r="E67" s="164" t="s">
        <v>184</v>
      </c>
      <c r="F67" s="165">
        <v>38072</v>
      </c>
      <c r="G67" s="164" t="s">
        <v>170</v>
      </c>
      <c r="H67" s="45"/>
      <c r="I67" s="45"/>
      <c r="J67" s="45"/>
      <c r="K67" s="45"/>
      <c r="L67" s="45"/>
      <c r="M67" s="45"/>
    </row>
    <row r="68" spans="1:13" x14ac:dyDescent="0.25">
      <c r="A68" s="45"/>
      <c r="B68" s="164" t="s">
        <v>175</v>
      </c>
      <c r="C68" s="112">
        <v>38068</v>
      </c>
      <c r="D68" s="164" t="s">
        <v>170</v>
      </c>
      <c r="E68" s="164" t="s">
        <v>185</v>
      </c>
      <c r="F68" s="112">
        <v>38022</v>
      </c>
      <c r="G68" s="164" t="s">
        <v>170</v>
      </c>
      <c r="H68" s="45"/>
      <c r="I68" s="45"/>
      <c r="J68" s="45"/>
      <c r="K68" s="45"/>
      <c r="L68" s="45"/>
      <c r="M68" s="45"/>
    </row>
    <row r="69" spans="1:13" x14ac:dyDescent="0.25">
      <c r="A69" s="45"/>
      <c r="B69" s="164" t="s">
        <v>176</v>
      </c>
      <c r="C69" s="165">
        <v>38237</v>
      </c>
      <c r="D69" s="164" t="s">
        <v>170</v>
      </c>
      <c r="E69" s="164" t="s">
        <v>186</v>
      </c>
      <c r="F69" s="165">
        <v>38084</v>
      </c>
      <c r="G69" s="164" t="s">
        <v>170</v>
      </c>
      <c r="H69" s="45"/>
      <c r="I69" s="45"/>
      <c r="J69" s="45"/>
      <c r="K69" s="45"/>
      <c r="L69" s="45"/>
      <c r="M69" s="45"/>
    </row>
    <row r="70" spans="1:13" x14ac:dyDescent="0.25">
      <c r="A70" s="45"/>
      <c r="B70" s="164" t="s">
        <v>177</v>
      </c>
      <c r="C70" s="112">
        <v>38530</v>
      </c>
      <c r="D70" s="164" t="s">
        <v>170</v>
      </c>
      <c r="E70" s="164" t="s">
        <v>187</v>
      </c>
      <c r="F70" s="165">
        <v>38445</v>
      </c>
      <c r="G70" s="164" t="s">
        <v>170</v>
      </c>
      <c r="H70" s="45"/>
      <c r="I70" s="45"/>
      <c r="J70" s="45"/>
      <c r="K70" s="45"/>
      <c r="L70" s="45"/>
      <c r="M70" s="45"/>
    </row>
    <row r="71" spans="1:13" x14ac:dyDescent="0.25">
      <c r="A71" s="45"/>
      <c r="B71" s="164" t="s">
        <v>178</v>
      </c>
      <c r="C71" s="166">
        <v>2004</v>
      </c>
      <c r="D71" s="164" t="s">
        <v>170</v>
      </c>
      <c r="E71" s="92" t="s">
        <v>188</v>
      </c>
      <c r="F71" s="92">
        <v>2004</v>
      </c>
      <c r="G71" s="164" t="s">
        <v>170</v>
      </c>
      <c r="H71" s="45"/>
      <c r="I71" s="45"/>
      <c r="J71" s="45"/>
      <c r="K71" s="45"/>
      <c r="L71" s="45"/>
      <c r="M71" s="45"/>
    </row>
    <row r="72" spans="1:13" x14ac:dyDescent="0.25">
      <c r="A72" s="45"/>
      <c r="B72" s="164" t="s">
        <v>179</v>
      </c>
      <c r="C72" s="166">
        <v>2005</v>
      </c>
      <c r="D72" s="164" t="s">
        <v>170</v>
      </c>
      <c r="E72" s="164" t="s">
        <v>189</v>
      </c>
      <c r="F72" s="165">
        <v>38630</v>
      </c>
      <c r="G72" s="164" t="s">
        <v>170</v>
      </c>
      <c r="H72" s="45"/>
      <c r="I72" s="45"/>
      <c r="J72" s="45"/>
      <c r="K72" s="45"/>
      <c r="L72" s="45"/>
      <c r="M72" s="45"/>
    </row>
    <row r="73" spans="1:13" x14ac:dyDescent="0.25">
      <c r="A73" s="45"/>
      <c r="B73" s="92" t="s">
        <v>180</v>
      </c>
      <c r="C73" s="92">
        <v>2004</v>
      </c>
      <c r="D73" s="164" t="s">
        <v>170</v>
      </c>
      <c r="E73" s="164" t="s">
        <v>190</v>
      </c>
      <c r="F73" s="112">
        <v>38453</v>
      </c>
      <c r="G73" s="164" t="s">
        <v>170</v>
      </c>
      <c r="H73" s="45"/>
      <c r="I73" s="45"/>
      <c r="J73" s="45"/>
      <c r="K73" s="45"/>
      <c r="L73" s="45"/>
      <c r="M73" s="45"/>
    </row>
    <row r="74" spans="1:13" x14ac:dyDescent="0.25">
      <c r="A74" s="45" t="s">
        <v>191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</row>
    <row r="75" spans="1:13" x14ac:dyDescent="0.25">
      <c r="A75" s="45"/>
      <c r="B75" s="92" t="s">
        <v>203</v>
      </c>
      <c r="C75" s="111">
        <v>38113</v>
      </c>
      <c r="D75" s="92" t="s">
        <v>191</v>
      </c>
      <c r="E75" s="115" t="s">
        <v>192</v>
      </c>
      <c r="F75" s="111">
        <v>38890</v>
      </c>
      <c r="G75" s="92" t="s">
        <v>191</v>
      </c>
      <c r="H75" s="45"/>
      <c r="I75" s="45"/>
      <c r="J75" s="45"/>
      <c r="K75" s="45"/>
      <c r="L75" s="45"/>
      <c r="M75" s="45"/>
    </row>
    <row r="76" spans="1:13" x14ac:dyDescent="0.25">
      <c r="A76" s="45"/>
      <c r="B76" s="92" t="s">
        <v>204</v>
      </c>
      <c r="C76" s="111">
        <v>38727</v>
      </c>
      <c r="D76" s="92" t="s">
        <v>191</v>
      </c>
      <c r="E76" s="115" t="s">
        <v>193</v>
      </c>
      <c r="F76" s="111">
        <v>38273</v>
      </c>
      <c r="G76" s="92" t="s">
        <v>191</v>
      </c>
      <c r="H76" s="45"/>
      <c r="I76" s="45"/>
      <c r="J76" s="45"/>
      <c r="K76" s="45"/>
      <c r="L76" s="45"/>
      <c r="M76" s="45"/>
    </row>
    <row r="77" spans="1:13" x14ac:dyDescent="0.25">
      <c r="A77" s="45"/>
      <c r="B77" s="92" t="s">
        <v>205</v>
      </c>
      <c r="C77" s="111">
        <v>38010</v>
      </c>
      <c r="D77" s="92" t="s">
        <v>191</v>
      </c>
      <c r="E77" s="115" t="s">
        <v>194</v>
      </c>
      <c r="F77" s="111">
        <v>38840</v>
      </c>
      <c r="G77" s="92" t="s">
        <v>191</v>
      </c>
      <c r="H77" s="92"/>
      <c r="I77" s="45"/>
      <c r="J77" s="45"/>
      <c r="K77" s="45"/>
      <c r="L77" s="45"/>
      <c r="M77" s="45"/>
    </row>
    <row r="78" spans="1:13" x14ac:dyDescent="0.25">
      <c r="A78" s="45"/>
      <c r="B78" s="111" t="s">
        <v>206</v>
      </c>
      <c r="C78" s="111">
        <v>38287</v>
      </c>
      <c r="D78" s="92" t="s">
        <v>191</v>
      </c>
      <c r="E78" s="115" t="s">
        <v>195</v>
      </c>
      <c r="F78" s="111">
        <v>38134</v>
      </c>
      <c r="G78" s="92" t="s">
        <v>191</v>
      </c>
      <c r="H78" s="92"/>
      <c r="I78" s="45"/>
      <c r="J78" s="45"/>
      <c r="K78" s="45"/>
      <c r="L78" s="45"/>
      <c r="M78" s="45"/>
    </row>
    <row r="79" spans="1:13" x14ac:dyDescent="0.25">
      <c r="A79" s="45"/>
      <c r="B79" s="92" t="s">
        <v>207</v>
      </c>
      <c r="C79" s="111">
        <v>38343</v>
      </c>
      <c r="D79" s="92" t="s">
        <v>191</v>
      </c>
      <c r="E79" s="115" t="s">
        <v>196</v>
      </c>
      <c r="F79" s="111">
        <v>38817</v>
      </c>
      <c r="G79" s="92" t="s">
        <v>191</v>
      </c>
      <c r="H79" s="92"/>
      <c r="I79" s="45"/>
      <c r="J79" s="45"/>
      <c r="K79" s="45"/>
      <c r="L79" s="45"/>
      <c r="M79" s="45"/>
    </row>
    <row r="80" spans="1:13" x14ac:dyDescent="0.25">
      <c r="A80" s="45"/>
      <c r="B80" s="45"/>
      <c r="C80" s="45"/>
      <c r="D80" s="45"/>
      <c r="E80" s="115" t="s">
        <v>197</v>
      </c>
      <c r="F80" s="111">
        <v>38168</v>
      </c>
      <c r="G80" s="92" t="s">
        <v>191</v>
      </c>
      <c r="H80" s="45"/>
      <c r="I80" s="45"/>
      <c r="J80" s="45"/>
      <c r="K80" s="45"/>
      <c r="L80" s="45"/>
      <c r="M80" s="45"/>
    </row>
    <row r="81" spans="1:13" x14ac:dyDescent="0.25">
      <c r="A81" s="45"/>
      <c r="B81" s="45"/>
      <c r="C81" s="45"/>
      <c r="D81" s="45"/>
      <c r="E81" s="115" t="s">
        <v>198</v>
      </c>
      <c r="F81" s="111">
        <v>38952</v>
      </c>
      <c r="G81" s="92" t="s">
        <v>191</v>
      </c>
      <c r="H81" s="92"/>
      <c r="I81" s="45"/>
      <c r="J81" s="45"/>
      <c r="K81" s="45"/>
      <c r="L81" s="45"/>
      <c r="M81" s="45"/>
    </row>
    <row r="82" spans="1:13" x14ac:dyDescent="0.25">
      <c r="A82" s="45"/>
      <c r="B82" s="45"/>
      <c r="C82" s="45"/>
      <c r="D82" s="45"/>
      <c r="E82" s="115" t="s">
        <v>199</v>
      </c>
      <c r="F82" s="111">
        <v>38524</v>
      </c>
      <c r="G82" s="92" t="s">
        <v>191</v>
      </c>
      <c r="H82" s="45"/>
      <c r="I82" s="45"/>
      <c r="J82" s="45"/>
      <c r="K82" s="45"/>
      <c r="L82" s="45"/>
      <c r="M82" s="45"/>
    </row>
    <row r="83" spans="1:13" x14ac:dyDescent="0.25">
      <c r="A83" s="45"/>
      <c r="B83" s="45"/>
      <c r="C83" s="45"/>
      <c r="D83" s="45"/>
      <c r="E83" s="115" t="s">
        <v>200</v>
      </c>
      <c r="F83" s="111">
        <v>38756</v>
      </c>
      <c r="G83" s="92" t="s">
        <v>191</v>
      </c>
      <c r="H83" s="45"/>
      <c r="I83" s="45"/>
      <c r="J83" s="45"/>
      <c r="K83" s="45"/>
      <c r="L83" s="45"/>
      <c r="M83" s="45"/>
    </row>
    <row r="84" spans="1:13" x14ac:dyDescent="0.25">
      <c r="A84" s="45"/>
      <c r="B84" s="45"/>
      <c r="C84" s="45"/>
      <c r="D84" s="45"/>
      <c r="E84" s="115" t="s">
        <v>201</v>
      </c>
      <c r="F84" s="111">
        <v>38244</v>
      </c>
      <c r="G84" s="92" t="s">
        <v>191</v>
      </c>
      <c r="H84" s="45"/>
      <c r="I84" s="45"/>
      <c r="J84" s="45"/>
      <c r="K84" s="45"/>
      <c r="L84" s="45"/>
      <c r="M84" s="45"/>
    </row>
    <row r="85" spans="1:13" x14ac:dyDescent="0.25">
      <c r="A85" s="45"/>
      <c r="B85" s="45"/>
      <c r="C85" s="45"/>
      <c r="D85" s="45"/>
      <c r="E85" s="115" t="s">
        <v>202</v>
      </c>
      <c r="F85" s="111">
        <v>38933</v>
      </c>
      <c r="G85" s="92" t="s">
        <v>191</v>
      </c>
      <c r="H85" s="92"/>
      <c r="I85" s="45"/>
      <c r="J85" s="45"/>
      <c r="K85" s="45"/>
      <c r="L85" s="45"/>
      <c r="M85" s="45"/>
    </row>
    <row r="86" spans="1:13" x14ac:dyDescent="0.25">
      <c r="A86" s="153" t="s">
        <v>208</v>
      </c>
      <c r="B86" s="161" t="s">
        <v>219</v>
      </c>
      <c r="C86" s="161">
        <v>2004</v>
      </c>
      <c r="D86" s="162" t="s">
        <v>208</v>
      </c>
      <c r="E86" s="162" t="s">
        <v>209</v>
      </c>
      <c r="F86" s="162">
        <v>2004</v>
      </c>
      <c r="G86" s="162" t="s">
        <v>208</v>
      </c>
      <c r="H86" s="45"/>
      <c r="I86" s="45"/>
      <c r="J86" s="45"/>
      <c r="K86" s="45"/>
      <c r="L86" s="45"/>
      <c r="M86" s="45"/>
    </row>
    <row r="87" spans="1:13" x14ac:dyDescent="0.25">
      <c r="A87" s="155"/>
      <c r="B87" s="161" t="s">
        <v>220</v>
      </c>
      <c r="C87" s="161">
        <v>2004</v>
      </c>
      <c r="D87" s="162" t="s">
        <v>208</v>
      </c>
      <c r="E87" s="162" t="s">
        <v>210</v>
      </c>
      <c r="F87" s="162">
        <v>2004</v>
      </c>
      <c r="G87" s="162" t="s">
        <v>208</v>
      </c>
      <c r="H87" s="45"/>
      <c r="I87" s="45"/>
      <c r="J87" s="45"/>
      <c r="K87" s="45"/>
      <c r="L87" s="45"/>
      <c r="M87" s="45"/>
    </row>
    <row r="88" spans="1:13" x14ac:dyDescent="0.25">
      <c r="A88" s="155"/>
      <c r="B88" s="161" t="s">
        <v>221</v>
      </c>
      <c r="C88" s="161">
        <v>2004</v>
      </c>
      <c r="D88" s="162" t="s">
        <v>208</v>
      </c>
      <c r="E88" s="162" t="s">
        <v>211</v>
      </c>
      <c r="F88" s="162">
        <v>2004</v>
      </c>
      <c r="G88" s="162" t="s">
        <v>208</v>
      </c>
      <c r="H88" s="45"/>
      <c r="I88" s="45"/>
      <c r="J88" s="45"/>
      <c r="K88" s="45"/>
      <c r="L88" s="45"/>
      <c r="M88" s="45"/>
    </row>
    <row r="89" spans="1:13" x14ac:dyDescent="0.25">
      <c r="A89" s="155"/>
      <c r="B89" s="161" t="s">
        <v>222</v>
      </c>
      <c r="C89" s="161">
        <v>2004</v>
      </c>
      <c r="D89" s="162" t="s">
        <v>208</v>
      </c>
      <c r="E89" s="162" t="s">
        <v>212</v>
      </c>
      <c r="F89" s="162">
        <v>2004</v>
      </c>
      <c r="G89" s="162" t="s">
        <v>208</v>
      </c>
      <c r="H89" s="45"/>
      <c r="I89" s="45"/>
      <c r="J89" s="45"/>
      <c r="K89" s="45"/>
      <c r="L89" s="45"/>
      <c r="M89" s="45"/>
    </row>
    <row r="90" spans="1:13" x14ac:dyDescent="0.25">
      <c r="A90" s="155"/>
      <c r="B90" s="161" t="s">
        <v>223</v>
      </c>
      <c r="C90" s="161">
        <v>2004</v>
      </c>
      <c r="D90" s="162" t="s">
        <v>208</v>
      </c>
      <c r="E90" s="162" t="s">
        <v>213</v>
      </c>
      <c r="F90" s="162">
        <v>2005</v>
      </c>
      <c r="G90" s="162" t="s">
        <v>208</v>
      </c>
      <c r="H90" s="45"/>
      <c r="I90" s="45"/>
      <c r="J90" s="45"/>
      <c r="K90" s="45"/>
      <c r="L90" s="45"/>
      <c r="M90" s="45"/>
    </row>
    <row r="91" spans="1:13" x14ac:dyDescent="0.25">
      <c r="A91" s="155"/>
      <c r="B91" s="161" t="s">
        <v>224</v>
      </c>
      <c r="C91" s="161">
        <v>2005</v>
      </c>
      <c r="D91" s="162" t="s">
        <v>208</v>
      </c>
      <c r="E91" s="162" t="s">
        <v>214</v>
      </c>
      <c r="F91" s="162">
        <v>2005</v>
      </c>
      <c r="G91" s="162" t="s">
        <v>208</v>
      </c>
      <c r="H91" s="45"/>
      <c r="I91" s="45"/>
      <c r="J91" s="45"/>
      <c r="K91" s="45"/>
      <c r="L91" s="45"/>
      <c r="M91" s="45"/>
    </row>
    <row r="92" spans="1:13" x14ac:dyDescent="0.25">
      <c r="A92" s="155"/>
      <c r="B92" s="161" t="s">
        <v>225</v>
      </c>
      <c r="C92" s="161">
        <v>2005</v>
      </c>
      <c r="D92" s="162" t="s">
        <v>208</v>
      </c>
      <c r="E92" s="162" t="s">
        <v>215</v>
      </c>
      <c r="F92" s="162">
        <v>2005</v>
      </c>
      <c r="G92" s="162" t="s">
        <v>208</v>
      </c>
      <c r="H92" s="45"/>
      <c r="I92" s="45"/>
      <c r="J92" s="45"/>
      <c r="K92" s="45"/>
      <c r="L92" s="45"/>
      <c r="M92" s="45"/>
    </row>
    <row r="93" spans="1:13" x14ac:dyDescent="0.25">
      <c r="A93" s="155"/>
      <c r="B93" s="160" t="s">
        <v>226</v>
      </c>
      <c r="C93" s="161">
        <v>2006</v>
      </c>
      <c r="D93" s="162" t="s">
        <v>208</v>
      </c>
      <c r="E93" s="162" t="s">
        <v>216</v>
      </c>
      <c r="F93" s="162">
        <v>2005</v>
      </c>
      <c r="G93" s="162" t="s">
        <v>208</v>
      </c>
      <c r="H93" s="45"/>
      <c r="I93" s="45"/>
      <c r="J93" s="45"/>
      <c r="K93" s="45"/>
      <c r="L93" s="45"/>
      <c r="M93" s="45"/>
    </row>
    <row r="94" spans="1:13" x14ac:dyDescent="0.25">
      <c r="A94" s="155"/>
      <c r="B94" s="161" t="s">
        <v>227</v>
      </c>
      <c r="C94" s="161">
        <v>2006</v>
      </c>
      <c r="D94" s="162" t="s">
        <v>208</v>
      </c>
      <c r="E94" s="162" t="s">
        <v>217</v>
      </c>
      <c r="F94" s="162">
        <v>2005</v>
      </c>
      <c r="G94" s="162" t="s">
        <v>208</v>
      </c>
      <c r="H94" s="45"/>
      <c r="I94" s="45"/>
      <c r="J94" s="45"/>
      <c r="K94" s="45"/>
      <c r="L94" s="45"/>
      <c r="M94" s="45"/>
    </row>
    <row r="95" spans="1:13" x14ac:dyDescent="0.25">
      <c r="A95" s="155"/>
      <c r="B95" s="161" t="s">
        <v>228</v>
      </c>
      <c r="C95" s="161">
        <v>2006</v>
      </c>
      <c r="D95" s="162" t="s">
        <v>208</v>
      </c>
      <c r="E95" s="162" t="s">
        <v>218</v>
      </c>
      <c r="F95" s="162">
        <v>2006</v>
      </c>
      <c r="G95" s="162" t="s">
        <v>208</v>
      </c>
      <c r="H95" s="45"/>
      <c r="I95" s="45"/>
      <c r="J95" s="45"/>
      <c r="K95" s="45"/>
      <c r="L95" s="45"/>
      <c r="M95" s="45"/>
    </row>
    <row r="96" spans="1:13" x14ac:dyDescent="0.25">
      <c r="A96" s="45"/>
      <c r="B96" s="45"/>
      <c r="C96" s="45"/>
      <c r="D96" s="158"/>
      <c r="E96" s="158"/>
      <c r="F96" s="158"/>
      <c r="G96" s="158"/>
      <c r="H96" s="45"/>
      <c r="I96" s="45"/>
      <c r="J96" s="45"/>
      <c r="K96" s="45"/>
      <c r="L96" s="45"/>
      <c r="M96" s="45"/>
    </row>
    <row r="97" spans="1:13" x14ac:dyDescent="0.25">
      <c r="A97" s="157" t="s">
        <v>229</v>
      </c>
      <c r="B97" s="161" t="s">
        <v>230</v>
      </c>
      <c r="C97" s="161">
        <v>2004</v>
      </c>
      <c r="D97" s="162" t="s">
        <v>229</v>
      </c>
      <c r="E97" s="163" t="s">
        <v>240</v>
      </c>
      <c r="F97" s="163">
        <v>2006</v>
      </c>
      <c r="G97" s="162" t="s">
        <v>229</v>
      </c>
      <c r="H97" s="45"/>
      <c r="I97" s="45"/>
      <c r="J97" s="45"/>
      <c r="K97" s="45"/>
      <c r="L97" s="45"/>
      <c r="M97" s="45"/>
    </row>
    <row r="98" spans="1:13" x14ac:dyDescent="0.25">
      <c r="A98" s="155"/>
      <c r="B98" s="161" t="s">
        <v>231</v>
      </c>
      <c r="C98" s="161">
        <v>2005</v>
      </c>
      <c r="D98" s="162" t="s">
        <v>229</v>
      </c>
      <c r="E98" s="163" t="s">
        <v>241</v>
      </c>
      <c r="F98" s="163">
        <v>2006</v>
      </c>
      <c r="G98" s="162" t="s">
        <v>229</v>
      </c>
      <c r="H98" s="45"/>
      <c r="I98" s="45"/>
      <c r="J98" s="45"/>
      <c r="K98" s="45"/>
      <c r="L98" s="45"/>
      <c r="M98" s="45"/>
    </row>
    <row r="99" spans="1:13" x14ac:dyDescent="0.25">
      <c r="A99" s="155"/>
      <c r="B99" s="161" t="s">
        <v>232</v>
      </c>
      <c r="C99" s="161">
        <v>2005</v>
      </c>
      <c r="D99" s="162" t="s">
        <v>229</v>
      </c>
      <c r="E99" s="163" t="s">
        <v>242</v>
      </c>
      <c r="F99" s="163">
        <v>2007</v>
      </c>
      <c r="G99" s="162" t="s">
        <v>229</v>
      </c>
      <c r="H99" s="45"/>
      <c r="I99" s="45"/>
      <c r="J99" s="45"/>
      <c r="K99" s="45"/>
      <c r="L99" s="45"/>
      <c r="M99" s="45"/>
    </row>
    <row r="100" spans="1:13" x14ac:dyDescent="0.25">
      <c r="A100" s="155"/>
      <c r="B100" s="161" t="s">
        <v>233</v>
      </c>
      <c r="C100" s="161">
        <v>2005</v>
      </c>
      <c r="D100" s="162" t="s">
        <v>229</v>
      </c>
      <c r="E100" s="158"/>
      <c r="F100" s="158"/>
      <c r="G100" s="158"/>
      <c r="H100" s="45"/>
      <c r="I100" s="45"/>
      <c r="J100" s="45"/>
      <c r="K100" s="45"/>
      <c r="L100" s="45"/>
      <c r="M100" s="45"/>
    </row>
    <row r="101" spans="1:13" x14ac:dyDescent="0.25">
      <c r="A101" s="155"/>
      <c r="B101" s="161" t="s">
        <v>234</v>
      </c>
      <c r="C101" s="161">
        <v>2006</v>
      </c>
      <c r="D101" s="162" t="s">
        <v>229</v>
      </c>
      <c r="E101" s="158"/>
      <c r="F101" s="158"/>
      <c r="G101" s="158"/>
      <c r="H101" s="45"/>
      <c r="I101" s="45"/>
      <c r="J101" s="45"/>
      <c r="K101" s="45"/>
      <c r="L101" s="45"/>
      <c r="M101" s="45"/>
    </row>
    <row r="102" spans="1:13" x14ac:dyDescent="0.25">
      <c r="A102" s="155"/>
      <c r="B102" s="161" t="s">
        <v>235</v>
      </c>
      <c r="C102" s="161">
        <v>2006</v>
      </c>
      <c r="D102" s="162" t="s">
        <v>229</v>
      </c>
      <c r="E102" s="158"/>
      <c r="F102" s="158"/>
      <c r="G102" s="158"/>
      <c r="H102" s="45"/>
      <c r="I102" s="45"/>
      <c r="J102" s="45"/>
      <c r="K102" s="45"/>
      <c r="L102" s="45"/>
      <c r="M102" s="45"/>
    </row>
    <row r="103" spans="1:13" x14ac:dyDescent="0.25">
      <c r="A103" s="155"/>
      <c r="B103" s="161" t="s">
        <v>236</v>
      </c>
      <c r="C103" s="161">
        <v>2006</v>
      </c>
      <c r="D103" s="162" t="s">
        <v>229</v>
      </c>
      <c r="E103" s="158"/>
      <c r="F103" s="158"/>
      <c r="G103" s="158"/>
      <c r="H103" s="45"/>
      <c r="I103" s="45"/>
      <c r="J103" s="45"/>
      <c r="K103" s="45"/>
      <c r="L103" s="45"/>
      <c r="M103" s="45"/>
    </row>
    <row r="104" spans="1:13" x14ac:dyDescent="0.25">
      <c r="A104" s="155"/>
      <c r="B104" s="161" t="s">
        <v>237</v>
      </c>
      <c r="C104" s="161">
        <v>2006</v>
      </c>
      <c r="D104" s="162" t="s">
        <v>229</v>
      </c>
      <c r="E104" s="158"/>
      <c r="F104" s="158"/>
      <c r="G104" s="158"/>
      <c r="H104" s="45"/>
      <c r="I104" s="45"/>
      <c r="J104" s="45"/>
      <c r="K104" s="45"/>
      <c r="L104" s="45"/>
      <c r="M104" s="45"/>
    </row>
    <row r="105" spans="1:13" x14ac:dyDescent="0.25">
      <c r="A105" s="155"/>
      <c r="B105" s="161" t="s">
        <v>238</v>
      </c>
      <c r="C105" s="161">
        <v>2006</v>
      </c>
      <c r="D105" s="162" t="s">
        <v>229</v>
      </c>
      <c r="E105" s="158"/>
      <c r="F105" s="158"/>
      <c r="G105" s="158"/>
      <c r="H105" s="45"/>
      <c r="I105" s="45"/>
      <c r="J105" s="45"/>
      <c r="K105" s="45"/>
      <c r="L105" s="45"/>
      <c r="M105" s="45"/>
    </row>
    <row r="106" spans="1:13" x14ac:dyDescent="0.25">
      <c r="A106" s="155"/>
      <c r="B106" s="161" t="s">
        <v>239</v>
      </c>
      <c r="C106" s="161">
        <v>2006</v>
      </c>
      <c r="D106" s="162" t="s">
        <v>229</v>
      </c>
      <c r="E106" s="158"/>
      <c r="F106" s="158"/>
      <c r="G106" s="158"/>
      <c r="H106" s="45"/>
      <c r="I106" s="45"/>
      <c r="J106" s="45"/>
      <c r="K106" s="45"/>
      <c r="L106" s="45"/>
      <c r="M106" s="45"/>
    </row>
    <row r="107" spans="1:13" x14ac:dyDescent="0.25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</row>
    <row r="108" spans="1:13" x14ac:dyDescent="0.25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</row>
    <row r="109" spans="1:13" x14ac:dyDescent="0.25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</row>
    <row r="110" spans="1:13" x14ac:dyDescent="0.25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</row>
    <row r="111" spans="1:13" x14ac:dyDescent="0.25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</row>
    <row r="112" spans="1:13" x14ac:dyDescent="0.25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</row>
    <row r="113" spans="1:13" x14ac:dyDescent="0.25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</row>
    <row r="114" spans="1:13" x14ac:dyDescent="0.25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</row>
    <row r="115" spans="1:13" x14ac:dyDescent="0.25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</row>
    <row r="116" spans="1:13" x14ac:dyDescent="0.25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</row>
    <row r="117" spans="1:13" x14ac:dyDescent="0.25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</row>
    <row r="118" spans="1:13" x14ac:dyDescent="0.25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</row>
    <row r="119" spans="1:13" x14ac:dyDescent="0.25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</row>
    <row r="120" spans="1:13" x14ac:dyDescent="0.25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</row>
    <row r="121" spans="1:13" x14ac:dyDescent="0.25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</row>
    <row r="122" spans="1:13" x14ac:dyDescent="0.25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</row>
    <row r="123" spans="1:13" x14ac:dyDescent="0.25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</row>
    <row r="124" spans="1:13" x14ac:dyDescent="0.25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</row>
    <row r="125" spans="1:13" x14ac:dyDescent="0.25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</row>
    <row r="126" spans="1:13" x14ac:dyDescent="0.25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</row>
    <row r="127" spans="1:13" x14ac:dyDescent="0.25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</row>
    <row r="128" spans="1:13" x14ac:dyDescent="0.25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</row>
    <row r="129" spans="1:13" x14ac:dyDescent="0.25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</row>
    <row r="130" spans="1:13" x14ac:dyDescent="0.25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</row>
    <row r="131" spans="1:13" x14ac:dyDescent="0.25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</row>
    <row r="132" spans="1:13" x14ac:dyDescent="0.25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</row>
    <row r="133" spans="1:13" x14ac:dyDescent="0.25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</row>
    <row r="134" spans="1:13" x14ac:dyDescent="0.25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</row>
    <row r="135" spans="1:13" x14ac:dyDescent="0.2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</row>
    <row r="136" spans="1:13" x14ac:dyDescent="0.25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</row>
    <row r="137" spans="1:13" x14ac:dyDescent="0.25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</row>
    <row r="138" spans="1:13" x14ac:dyDescent="0.25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</row>
    <row r="139" spans="1:13" x14ac:dyDescent="0.25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</row>
    <row r="140" spans="1:13" x14ac:dyDescent="0.25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</row>
    <row r="141" spans="1:13" x14ac:dyDescent="0.25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</row>
    <row r="142" spans="1:13" x14ac:dyDescent="0.25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</row>
  </sheetData>
  <mergeCells count="8">
    <mergeCell ref="H2:J2"/>
    <mergeCell ref="K2:M2"/>
    <mergeCell ref="A37:F37"/>
    <mergeCell ref="A38:F38"/>
    <mergeCell ref="A53:F53"/>
    <mergeCell ref="A39:F39"/>
    <mergeCell ref="B2:D2"/>
    <mergeCell ref="E2:G2"/>
  </mergeCells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opLeftCell="A22" zoomScale="70" zoomScaleNormal="70" workbookViewId="0">
      <selection activeCell="B38" sqref="B38:B39"/>
    </sheetView>
  </sheetViews>
  <sheetFormatPr defaultRowHeight="15" x14ac:dyDescent="0.25"/>
  <cols>
    <col min="1" max="1" width="7" customWidth="1"/>
    <col min="2" max="2" width="25" customWidth="1"/>
    <col min="3" max="3" width="21.28515625" customWidth="1"/>
    <col min="4" max="4" width="19" customWidth="1"/>
    <col min="5" max="5" width="10.85546875" customWidth="1"/>
  </cols>
  <sheetData>
    <row r="1" spans="1:5" ht="23.25" customHeight="1" x14ac:dyDescent="0.3">
      <c r="A1" s="5" t="s">
        <v>12</v>
      </c>
      <c r="B1" s="6"/>
      <c r="C1" s="5" t="s">
        <v>13</v>
      </c>
      <c r="E1" s="11"/>
    </row>
    <row r="2" spans="1:5" s="42" customFormat="1" ht="33.75" customHeight="1" x14ac:dyDescent="0.45">
      <c r="A2" s="44" t="s">
        <v>18</v>
      </c>
      <c r="D2" s="43" t="s">
        <v>26</v>
      </c>
    </row>
    <row r="3" spans="1:5" ht="21" customHeight="1" x14ac:dyDescent="0.25">
      <c r="A3" s="45"/>
      <c r="B3" s="45" t="s">
        <v>6</v>
      </c>
      <c r="C3" s="45" t="s">
        <v>2</v>
      </c>
      <c r="D3" s="45" t="s">
        <v>8</v>
      </c>
      <c r="E3" s="45" t="s">
        <v>3</v>
      </c>
    </row>
    <row r="4" spans="1:5" ht="21.75" customHeight="1" x14ac:dyDescent="0.25">
      <c r="A4" s="45">
        <v>1</v>
      </c>
      <c r="B4" s="90" t="str">
        <f>'žákyně 06-07 '!B5</f>
        <v>Lieblová Tereza</v>
      </c>
      <c r="C4" s="90" t="str">
        <f>'žákyně 06-07 '!D5</f>
        <v>TJVME</v>
      </c>
      <c r="D4" s="45"/>
      <c r="E4" s="45"/>
    </row>
    <row r="5" spans="1:5" ht="21.75" customHeight="1" x14ac:dyDescent="0.25">
      <c r="A5" s="45">
        <v>2</v>
      </c>
      <c r="B5" s="45" t="str">
        <f>'žákyně 06-07 '!B6</f>
        <v>Kateřina Mendreková 30.9.2006</v>
      </c>
      <c r="C5" s="45" t="str">
        <f>'žákyně 06-07 '!D6</f>
        <v>TJ Jäkl Karviná</v>
      </c>
      <c r="D5" s="45"/>
      <c r="E5" s="45"/>
    </row>
    <row r="6" spans="1:5" ht="21.75" customHeight="1" x14ac:dyDescent="0.25">
      <c r="A6" s="45">
        <v>3</v>
      </c>
      <c r="B6" s="45" t="str">
        <f>'žákyně 06-07 '!B7</f>
        <v>Lucie Šenkeříková, r. 2007, Kopřivnice</v>
      </c>
      <c r="C6" s="45">
        <f>'žákyně 06-07 '!D7</f>
        <v>0</v>
      </c>
      <c r="D6" s="45"/>
      <c r="E6" s="45"/>
    </row>
    <row r="7" spans="1:5" ht="21.75" customHeight="1" x14ac:dyDescent="0.25">
      <c r="A7" s="45">
        <v>4</v>
      </c>
      <c r="B7" s="45" t="str">
        <f>'žákyně 06-07 '!B8</f>
        <v>Bělunková Michaela</v>
      </c>
      <c r="C7" s="45" t="str">
        <f>'žákyně 06-07 '!D8</f>
        <v>Kopřivnice B</v>
      </c>
      <c r="D7" s="45"/>
      <c r="E7" s="45"/>
    </row>
    <row r="8" spans="1:5" ht="21.75" customHeight="1" x14ac:dyDescent="0.25">
      <c r="A8" s="45">
        <v>5</v>
      </c>
      <c r="B8" s="45" t="str">
        <f>'žákyně 06-07 '!B9</f>
        <v>Kanitrová Kamila</v>
      </c>
      <c r="C8" s="45" t="str">
        <f>'žákyně 06-07 '!D9</f>
        <v>TJVME</v>
      </c>
      <c r="D8" s="45"/>
      <c r="E8" s="45"/>
    </row>
    <row r="9" spans="1:5" ht="21.75" customHeight="1" x14ac:dyDescent="0.25">
      <c r="A9" s="45">
        <v>6</v>
      </c>
      <c r="B9" s="45" t="str">
        <f>'žákyně 06-07 '!B10</f>
        <v>Michálková Lucie</v>
      </c>
      <c r="C9" s="45" t="str">
        <f>'žákyně 06-07 '!D10</f>
        <v>Slezan Frýdek-Místek B</v>
      </c>
      <c r="D9" s="45"/>
      <c r="E9" s="45"/>
    </row>
    <row r="10" spans="1:5" ht="21.75" customHeight="1" x14ac:dyDescent="0.25">
      <c r="A10" s="45">
        <v>7</v>
      </c>
      <c r="B10" s="45" t="str">
        <f>'žákyně 06-07 '!B11</f>
        <v>Brozdová Darina</v>
      </c>
      <c r="C10" s="45" t="str">
        <f>'žákyně 06-07 '!D11</f>
        <v xml:space="preserve">TJ TŽ Třinec </v>
      </c>
      <c r="D10" s="45"/>
      <c r="E10" s="45"/>
    </row>
    <row r="11" spans="1:5" ht="21.75" customHeight="1" x14ac:dyDescent="0.25">
      <c r="A11" s="45">
        <v>8</v>
      </c>
      <c r="B11" s="45" t="str">
        <f>'žákyně 06-07 '!B12</f>
        <v>Pešlová Patricie</v>
      </c>
      <c r="C11" s="45" t="str">
        <f>'žákyně 06-07 '!D12</f>
        <v>Kopřivnice A</v>
      </c>
      <c r="D11" s="45"/>
      <c r="E11" s="45"/>
    </row>
    <row r="12" spans="1:5" ht="21.75" customHeight="1" x14ac:dyDescent="0.25">
      <c r="A12" s="45">
        <v>9</v>
      </c>
      <c r="B12" s="45" t="str">
        <f>'žákyně 06-07 '!B13</f>
        <v>Ondruchová  Aneta</v>
      </c>
      <c r="C12" s="45" t="str">
        <f>'žákyně 06-07 '!D13</f>
        <v>TJVME</v>
      </c>
      <c r="D12" s="45"/>
      <c r="E12" s="45"/>
    </row>
    <row r="13" spans="1:5" ht="21.75" customHeight="1" x14ac:dyDescent="0.25">
      <c r="A13" s="45">
        <v>10</v>
      </c>
      <c r="B13" s="45" t="str">
        <f>'žákyně 06-07 '!B14</f>
        <v>Tereza Pošvancová 1.11.2006</v>
      </c>
      <c r="C13" s="45" t="str">
        <f>'žákyně 06-07 '!D14</f>
        <v>TJ Jäkl Karviná</v>
      </c>
      <c r="D13" s="45"/>
      <c r="E13" s="45"/>
    </row>
    <row r="14" spans="1:5" ht="21.75" customHeight="1" x14ac:dyDescent="0.25">
      <c r="A14" s="45">
        <v>11</v>
      </c>
      <c r="B14" s="45" t="str">
        <f>'žákyně 06-07 '!B15</f>
        <v>Robinson Greace</v>
      </c>
      <c r="C14" s="45" t="str">
        <f>'žákyně 06-07 '!D15</f>
        <v>TJ TŽ Třinec B</v>
      </c>
      <c r="D14" s="45"/>
      <c r="E14" s="45"/>
    </row>
    <row r="15" spans="1:5" ht="21.75" customHeight="1" x14ac:dyDescent="0.25">
      <c r="A15" s="45">
        <v>12</v>
      </c>
      <c r="B15" s="45">
        <f>'žákyně 06-07 '!B16</f>
        <v>0</v>
      </c>
      <c r="C15" s="45">
        <f>'žákyně 06-07 '!D16</f>
        <v>0</v>
      </c>
      <c r="D15" s="45"/>
      <c r="E15" s="45"/>
    </row>
    <row r="16" spans="1:5" ht="21.75" customHeight="1" x14ac:dyDescent="0.25">
      <c r="A16" s="45">
        <v>13</v>
      </c>
      <c r="B16" s="45" t="str">
        <f>'žákyně 06-07 '!B17</f>
        <v>Bystřičanová Barbora</v>
      </c>
      <c r="C16" s="45" t="str">
        <f>'žákyně 06-07 '!D17</f>
        <v>Slezan Frýdek-Místek B</v>
      </c>
      <c r="D16" s="45"/>
      <c r="E16" s="45"/>
    </row>
    <row r="17" spans="1:5" ht="21.75" customHeight="1" x14ac:dyDescent="0.25">
      <c r="A17" s="45">
        <v>14</v>
      </c>
      <c r="B17" s="45" t="str">
        <f>'žákyně 06-07 '!B18</f>
        <v>HODULÁKOVÁ  Pavla</v>
      </c>
      <c r="C17" s="45" t="str">
        <f>'žákyně 06-07 '!D18</f>
        <v xml:space="preserve"> AO Slavia Havířov</v>
      </c>
      <c r="D17" s="45"/>
      <c r="E17" s="45"/>
    </row>
    <row r="18" spans="1:5" ht="21.75" customHeight="1" x14ac:dyDescent="0.25">
      <c r="A18" s="45">
        <v>15</v>
      </c>
      <c r="B18" s="45" t="str">
        <f>'žákyně 06-07 '!B19</f>
        <v>Koďousková Kateřina</v>
      </c>
      <c r="C18" s="45" t="str">
        <f>'žákyně 06-07 '!D19</f>
        <v>Kopřivnice B</v>
      </c>
      <c r="D18" s="45"/>
      <c r="E18" s="45"/>
    </row>
    <row r="19" spans="1:5" ht="21.75" customHeight="1" x14ac:dyDescent="0.25">
      <c r="A19" s="45">
        <v>16</v>
      </c>
      <c r="B19" s="45" t="str">
        <f>'žákyně 06-07 '!B20</f>
        <v>PETROVÁ  Lucie</v>
      </c>
      <c r="C19" s="45" t="str">
        <f>'žákyně 06-07 '!D20</f>
        <v xml:space="preserve"> AO Slavia Havířov</v>
      </c>
      <c r="D19" s="45"/>
      <c r="E19" s="45"/>
    </row>
    <row r="20" spans="1:5" ht="21.75" customHeight="1" x14ac:dyDescent="0.25">
      <c r="A20" s="45">
        <v>17</v>
      </c>
      <c r="B20" s="45" t="str">
        <f>'žákyně 06-07 '!B21</f>
        <v>Benišová Petra MS</v>
      </c>
      <c r="C20" s="45" t="str">
        <f>'žákyně 06-07 '!D21</f>
        <v>Kopřivnice B</v>
      </c>
      <c r="D20" s="45"/>
      <c r="E20" s="45"/>
    </row>
    <row r="21" spans="1:5" ht="21.75" customHeight="1" x14ac:dyDescent="0.25">
      <c r="A21" s="45">
        <v>18</v>
      </c>
      <c r="B21" s="45" t="str">
        <f>'žákyně 06-07 '!B22</f>
        <v>Przepiorová Klára</v>
      </c>
      <c r="C21" s="45" t="str">
        <f>'žákyně 06-07 '!D22</f>
        <v>TJ TŽ Třinec B</v>
      </c>
      <c r="D21" s="45"/>
      <c r="E21" s="45"/>
    </row>
    <row r="22" spans="1:5" ht="21.75" customHeight="1" x14ac:dyDescent="0.25">
      <c r="A22" s="45">
        <v>19</v>
      </c>
      <c r="B22" s="45" t="str">
        <f>'žákyně 06-07 '!B23</f>
        <v>Kožuchová Nela</v>
      </c>
      <c r="C22" s="45" t="str">
        <f>'žákyně 06-07 '!D23</f>
        <v>Slezan Frýdek-Místek B</v>
      </c>
      <c r="D22" s="45"/>
      <c r="E22" s="45"/>
    </row>
    <row r="23" spans="1:5" ht="21.75" customHeight="1" x14ac:dyDescent="0.25">
      <c r="A23" s="45">
        <v>20</v>
      </c>
      <c r="B23" s="45" t="str">
        <f>'žákyně 06-07 '!B24</f>
        <v>Borská Klára</v>
      </c>
      <c r="C23" s="45" t="str">
        <f>'žákyně 06-07 '!D24</f>
        <v>TJ TŽ Třinec B</v>
      </c>
      <c r="D23" s="45"/>
      <c r="E23" s="45"/>
    </row>
    <row r="24" spans="1:5" ht="21.75" customHeight="1" x14ac:dyDescent="0.25">
      <c r="A24" s="45">
        <v>21</v>
      </c>
      <c r="B24" s="45" t="str">
        <f>'žákyně 06-07 '!B29</f>
        <v>Čmielová Barbora</v>
      </c>
      <c r="C24" s="45" t="str">
        <f>'žákyně 06-07 '!D29</f>
        <v>TJ TŽ Třinec B</v>
      </c>
      <c r="D24" s="45"/>
      <c r="E24" s="45"/>
    </row>
    <row r="25" spans="1:5" ht="21.75" customHeight="1" x14ac:dyDescent="0.25">
      <c r="A25" s="45">
        <v>22</v>
      </c>
      <c r="B25" s="45" t="str">
        <f>'žákyně 06-07 '!B30</f>
        <v>LAPIŠOVÁ  Tereza</v>
      </c>
      <c r="C25" s="45" t="str">
        <f>'žákyně 06-07 '!D30</f>
        <v xml:space="preserve"> AO Slavia Havířov</v>
      </c>
      <c r="D25" s="45"/>
      <c r="E25" s="45"/>
    </row>
    <row r="26" spans="1:5" ht="21.75" customHeight="1" x14ac:dyDescent="0.25">
      <c r="A26" s="45">
        <v>23</v>
      </c>
      <c r="B26" s="45" t="str">
        <f>'žákyně 06-07 '!B31</f>
        <v>Machynová Barbora</v>
      </c>
      <c r="C26" s="45" t="str">
        <f>'žákyně 06-07 '!D31</f>
        <v>Kopřivnice B</v>
      </c>
      <c r="D26" s="45"/>
      <c r="E26" s="45"/>
    </row>
    <row r="27" spans="1:5" ht="21.75" customHeight="1" x14ac:dyDescent="0.25">
      <c r="A27" s="45">
        <v>24</v>
      </c>
      <c r="B27" s="45" t="str">
        <f>'žákyně 06-07 '!B32</f>
        <v>Schlauchová Renata</v>
      </c>
      <c r="C27" s="45" t="str">
        <f>'žákyně 06-07 '!D32</f>
        <v>TJVME</v>
      </c>
      <c r="D27" s="45"/>
      <c r="E27" s="45"/>
    </row>
    <row r="28" spans="1:5" ht="21.75" customHeight="1" x14ac:dyDescent="0.25">
      <c r="A28" s="45">
        <v>25</v>
      </c>
      <c r="B28" s="45" t="str">
        <f>'žákyně 06-07 '!B33</f>
        <v>KOTRYSOVÁ  Adéla</v>
      </c>
      <c r="C28" s="45" t="str">
        <f>'žákyně 06-07 '!D33</f>
        <v xml:space="preserve"> AO Slavia Havířov</v>
      </c>
      <c r="D28" s="45"/>
      <c r="E28" s="45"/>
    </row>
    <row r="29" spans="1:5" ht="21.75" customHeight="1" x14ac:dyDescent="0.25">
      <c r="A29" s="45">
        <v>26</v>
      </c>
      <c r="B29" s="45" t="str">
        <f>'žákyně 06-07 '!B34</f>
        <v>Kantorová Eliška</v>
      </c>
      <c r="C29" s="45" t="str">
        <f>'žákyně 06-07 '!D34</f>
        <v xml:space="preserve">TJ TŽ Třinec </v>
      </c>
      <c r="D29" s="45"/>
      <c r="E29" s="45"/>
    </row>
    <row r="30" spans="1:5" ht="21.75" customHeight="1" x14ac:dyDescent="0.25">
      <c r="A30" s="45">
        <v>27</v>
      </c>
      <c r="B30" s="45" t="str">
        <f>'žákyně 06-07 '!B35</f>
        <v xml:space="preserve">Kvapilová Natálie  </v>
      </c>
      <c r="C30" s="45" t="str">
        <f>'žákyně 06-07 '!D35</f>
        <v xml:space="preserve">Kopřivnice </v>
      </c>
      <c r="D30" s="45"/>
      <c r="E30" s="45"/>
    </row>
    <row r="31" spans="1:5" ht="21.75" customHeight="1" x14ac:dyDescent="0.25">
      <c r="A31" s="45">
        <v>28</v>
      </c>
      <c r="B31" s="45" t="str">
        <f>'žákyně 06-07 '!B36</f>
        <v>Glosová Kateřina</v>
      </c>
      <c r="C31" s="45" t="str">
        <f>'žákyně 06-07 '!D36</f>
        <v>TJ TŽ Třinec B</v>
      </c>
      <c r="D31" s="45"/>
      <c r="E31" s="45"/>
    </row>
    <row r="32" spans="1:5" ht="21.75" customHeight="1" x14ac:dyDescent="0.25">
      <c r="A32" s="45">
        <v>29</v>
      </c>
      <c r="B32" s="45" t="str">
        <f>'žákyně 06-07 '!B37</f>
        <v>Nováková Barbora</v>
      </c>
      <c r="C32" s="45" t="str">
        <f>'žákyně 06-07 '!D37</f>
        <v>TJVME</v>
      </c>
      <c r="D32" s="45"/>
      <c r="E32" s="45"/>
    </row>
    <row r="33" spans="1:5" ht="21.75" customHeight="1" x14ac:dyDescent="0.25">
      <c r="A33" s="45">
        <v>30</v>
      </c>
      <c r="B33" s="45" t="str">
        <f>'žákyně 06-07 '!B38</f>
        <v>Vávrová Michaela</v>
      </c>
      <c r="C33" s="45" t="str">
        <f>'žákyně 06-07 '!D38</f>
        <v xml:space="preserve">Slezan Frýdek-Místek </v>
      </c>
      <c r="D33" s="45"/>
      <c r="E33" s="45"/>
    </row>
    <row r="34" spans="1:5" ht="21.75" customHeight="1" x14ac:dyDescent="0.25">
      <c r="A34" s="55"/>
      <c r="B34" s="55"/>
      <c r="C34" s="55"/>
      <c r="D34" s="55"/>
      <c r="E34" s="55"/>
    </row>
    <row r="35" spans="1:5" ht="24" customHeight="1" x14ac:dyDescent="0.3">
      <c r="A35" s="5" t="s">
        <v>12</v>
      </c>
      <c r="B35" s="6"/>
      <c r="C35" s="5" t="s">
        <v>13</v>
      </c>
      <c r="E35" s="11"/>
    </row>
    <row r="36" spans="1:5" ht="34.5" customHeight="1" x14ac:dyDescent="0.45">
      <c r="A36" s="44" t="s">
        <v>18</v>
      </c>
      <c r="B36" s="42"/>
      <c r="C36" s="42"/>
      <c r="D36" s="43" t="s">
        <v>26</v>
      </c>
      <c r="E36" s="42"/>
    </row>
    <row r="37" spans="1:5" ht="21.75" customHeight="1" x14ac:dyDescent="0.25">
      <c r="A37" s="45"/>
      <c r="B37" s="45" t="s">
        <v>6</v>
      </c>
      <c r="C37" s="45" t="s">
        <v>2</v>
      </c>
      <c r="D37" s="45" t="s">
        <v>8</v>
      </c>
      <c r="E37" s="45" t="s">
        <v>3</v>
      </c>
    </row>
    <row r="38" spans="1:5" ht="21.75" customHeight="1" x14ac:dyDescent="0.25">
      <c r="A38" s="45">
        <v>31</v>
      </c>
      <c r="B38" s="45" t="str">
        <f>'žákyně 06-07 '!B34</f>
        <v>Kantorová Eliška</v>
      </c>
      <c r="C38" s="45" t="str">
        <f>'žákyně 06-07 '!D34</f>
        <v xml:space="preserve">TJ TŽ Třinec </v>
      </c>
      <c r="D38" s="45"/>
      <c r="E38" s="45"/>
    </row>
    <row r="39" spans="1:5" ht="21.75" customHeight="1" x14ac:dyDescent="0.25">
      <c r="A39" s="45">
        <v>32</v>
      </c>
      <c r="B39" s="45" t="str">
        <f>'žákyně 06-07 '!B32</f>
        <v>Schlauchová Renata</v>
      </c>
      <c r="C39" s="45" t="str">
        <f>'žákyně 06-07 '!D32</f>
        <v>TJVME</v>
      </c>
      <c r="D39" s="45"/>
      <c r="E39" s="45"/>
    </row>
    <row r="40" spans="1:5" ht="21.75" customHeight="1" x14ac:dyDescent="0.25">
      <c r="A40" s="45">
        <v>33</v>
      </c>
      <c r="B40" s="45">
        <f>'žákyně 06-07 '!B41</f>
        <v>33</v>
      </c>
      <c r="C40" s="45">
        <f>'žákyně 06-07 '!D41</f>
        <v>233</v>
      </c>
      <c r="D40" s="45"/>
      <c r="E40" s="45"/>
    </row>
    <row r="41" spans="1:5" ht="21.75" customHeight="1" x14ac:dyDescent="0.25">
      <c r="A41" s="45">
        <v>34</v>
      </c>
      <c r="B41" s="45">
        <f>'žákyně 06-07 '!B42</f>
        <v>34</v>
      </c>
      <c r="C41" s="45">
        <f>'žákyně 06-07 '!D42</f>
        <v>234</v>
      </c>
      <c r="D41" s="45"/>
      <c r="E41" s="45"/>
    </row>
    <row r="42" spans="1:5" ht="21.75" customHeight="1" x14ac:dyDescent="0.25">
      <c r="A42" s="45">
        <v>35</v>
      </c>
      <c r="B42" s="45">
        <f>'žákyně 06-07 '!B43</f>
        <v>35</v>
      </c>
      <c r="C42" s="45">
        <f>'žákyně 06-07 '!D43</f>
        <v>235</v>
      </c>
      <c r="D42" s="45"/>
      <c r="E42" s="45"/>
    </row>
    <row r="43" spans="1:5" ht="21.75" customHeight="1" x14ac:dyDescent="0.25">
      <c r="A43" s="45">
        <v>36</v>
      </c>
      <c r="B43" s="45">
        <f>'žákyně 06-07 '!B44</f>
        <v>36</v>
      </c>
      <c r="C43" s="45">
        <f>'žákyně 06-07 '!D44</f>
        <v>236</v>
      </c>
      <c r="D43" s="45"/>
      <c r="E43" s="45"/>
    </row>
    <row r="44" spans="1:5" ht="21.75" customHeight="1" x14ac:dyDescent="0.25">
      <c r="A44" s="45">
        <v>37</v>
      </c>
      <c r="B44" s="45">
        <f>'žákyně 06-07 '!B45</f>
        <v>37</v>
      </c>
      <c r="C44" s="45">
        <f>'žákyně 06-07 '!D45</f>
        <v>237</v>
      </c>
      <c r="D44" s="45"/>
      <c r="E44" s="45"/>
    </row>
    <row r="45" spans="1:5" ht="21.75" customHeight="1" x14ac:dyDescent="0.25">
      <c r="A45" s="45">
        <v>38</v>
      </c>
      <c r="B45" s="45">
        <f>'žákyně 06-07 '!B46</f>
        <v>38</v>
      </c>
      <c r="C45" s="45">
        <f>'žákyně 06-07 '!D46</f>
        <v>238</v>
      </c>
      <c r="D45" s="45"/>
      <c r="E45" s="45"/>
    </row>
    <row r="46" spans="1:5" ht="21.75" customHeight="1" x14ac:dyDescent="0.25">
      <c r="A46" s="45">
        <v>39</v>
      </c>
      <c r="B46" s="45">
        <f>'žákyně 06-07 '!B47</f>
        <v>39</v>
      </c>
      <c r="C46" s="45">
        <f>'žákyně 06-07 '!D47</f>
        <v>239</v>
      </c>
      <c r="D46" s="45"/>
      <c r="E46" s="45"/>
    </row>
    <row r="47" spans="1:5" ht="21.75" customHeight="1" x14ac:dyDescent="0.25">
      <c r="A47" s="45">
        <v>40</v>
      </c>
      <c r="B47" s="45">
        <f>'žákyně 06-07 '!B48</f>
        <v>40</v>
      </c>
      <c r="C47" s="45">
        <f>'žákyně 06-07 '!D48</f>
        <v>240</v>
      </c>
      <c r="D47" s="45"/>
      <c r="E47" s="45"/>
    </row>
    <row r="48" spans="1:5" ht="21.75" customHeight="1" x14ac:dyDescent="0.25">
      <c r="A48" s="45">
        <v>41</v>
      </c>
      <c r="B48" s="45">
        <f>'žákyně 06-07 '!B53</f>
        <v>41</v>
      </c>
      <c r="C48" s="45">
        <f>'žákyně 06-07 '!D53</f>
        <v>241</v>
      </c>
      <c r="D48" s="45"/>
      <c r="E48" s="45"/>
    </row>
    <row r="49" spans="1:5" ht="21.75" customHeight="1" x14ac:dyDescent="0.25">
      <c r="A49" s="45">
        <v>42</v>
      </c>
      <c r="B49" s="45">
        <f>'žákyně 06-07 '!B54</f>
        <v>41</v>
      </c>
      <c r="C49" s="45">
        <f>'žákyně 06-07 '!D54</f>
        <v>241</v>
      </c>
      <c r="D49" s="45"/>
      <c r="E49" s="45"/>
    </row>
    <row r="50" spans="1:5" ht="21.75" customHeight="1" x14ac:dyDescent="0.25">
      <c r="A50" s="45">
        <v>43</v>
      </c>
      <c r="B50" s="45">
        <f>'žákyně 06-07 '!B55</f>
        <v>43</v>
      </c>
      <c r="C50" s="45">
        <f>'žákyně 06-07 '!D55</f>
        <v>243</v>
      </c>
      <c r="D50" s="45"/>
      <c r="E50" s="45"/>
    </row>
    <row r="51" spans="1:5" ht="21.75" customHeight="1" x14ac:dyDescent="0.25">
      <c r="A51" s="45">
        <v>44</v>
      </c>
      <c r="B51" s="45">
        <f>'žákyně 06-07 '!B56</f>
        <v>44</v>
      </c>
      <c r="C51" s="45">
        <f>'žákyně 06-07 '!D56</f>
        <v>244</v>
      </c>
      <c r="D51" s="45"/>
      <c r="E51" s="45"/>
    </row>
    <row r="52" spans="1:5" ht="21.75" customHeight="1" x14ac:dyDescent="0.25">
      <c r="A52" s="45">
        <v>45</v>
      </c>
      <c r="B52" s="45">
        <f>'žákyně 06-07 '!B57</f>
        <v>45</v>
      </c>
      <c r="C52" s="45">
        <f>'žákyně 06-07 '!D57</f>
        <v>245</v>
      </c>
      <c r="D52" s="45"/>
      <c r="E52" s="45"/>
    </row>
    <row r="53" spans="1:5" ht="21.75" customHeight="1" x14ac:dyDescent="0.25">
      <c r="A53" s="45">
        <v>46</v>
      </c>
      <c r="B53" s="45">
        <f>'žákyně 06-07 '!B58</f>
        <v>46</v>
      </c>
      <c r="C53" s="45">
        <f>'žákyně 06-07 '!D58</f>
        <v>246</v>
      </c>
      <c r="D53" s="45"/>
      <c r="E53" s="45"/>
    </row>
    <row r="54" spans="1:5" ht="21.75" customHeight="1" x14ac:dyDescent="0.25">
      <c r="A54" s="45">
        <v>47</v>
      </c>
      <c r="B54" s="45">
        <f>'žákyně 06-07 '!B59</f>
        <v>47</v>
      </c>
      <c r="C54" s="45">
        <f>'žákyně 06-07 '!D59</f>
        <v>247</v>
      </c>
      <c r="D54" s="45"/>
      <c r="E54" s="45"/>
    </row>
    <row r="55" spans="1:5" ht="21.75" customHeight="1" x14ac:dyDescent="0.25">
      <c r="A55" s="45">
        <v>48</v>
      </c>
      <c r="B55" s="45">
        <f>'žákyně 06-07 '!B60</f>
        <v>48</v>
      </c>
      <c r="C55" s="45">
        <f>'žákyně 06-07 '!D60</f>
        <v>248</v>
      </c>
      <c r="D55" s="45"/>
      <c r="E55" s="45"/>
    </row>
    <row r="56" spans="1:5" ht="21.75" customHeight="1" x14ac:dyDescent="0.25">
      <c r="A56" s="45">
        <v>49</v>
      </c>
      <c r="B56" s="45">
        <f>'žákyně 06-07 '!B61</f>
        <v>49</v>
      </c>
      <c r="C56" s="45">
        <f>'žákyně 06-07 '!D61</f>
        <v>249</v>
      </c>
      <c r="D56" s="45"/>
      <c r="E56" s="45"/>
    </row>
    <row r="57" spans="1:5" ht="21.75" customHeight="1" x14ac:dyDescent="0.25">
      <c r="A57" s="45">
        <v>50</v>
      </c>
      <c r="B57" s="45">
        <f>'žákyně 06-07 '!B62</f>
        <v>50</v>
      </c>
      <c r="C57" s="45">
        <f>'žákyně 06-07 '!D62</f>
        <v>250</v>
      </c>
      <c r="D57" s="45"/>
      <c r="E57" s="45"/>
    </row>
    <row r="58" spans="1:5" ht="21.75" customHeight="1" x14ac:dyDescent="0.25">
      <c r="A58" s="45">
        <v>51</v>
      </c>
      <c r="B58" s="45">
        <f>'žákyně 06-07 '!B63</f>
        <v>51</v>
      </c>
      <c r="C58" s="45">
        <f>'žákyně 06-07 '!D63</f>
        <v>251</v>
      </c>
      <c r="D58" s="45"/>
      <c r="E58" s="45"/>
    </row>
    <row r="59" spans="1:5" ht="21.75" customHeight="1" x14ac:dyDescent="0.25">
      <c r="A59" s="45">
        <v>52</v>
      </c>
      <c r="B59" s="45">
        <f>'žákyně 06-07 '!B64</f>
        <v>52</v>
      </c>
      <c r="C59" s="45">
        <f>'žákyně 06-07 '!D64</f>
        <v>252</v>
      </c>
      <c r="D59" s="45"/>
      <c r="E59" s="45"/>
    </row>
    <row r="60" spans="1:5" ht="21.75" customHeight="1" x14ac:dyDescent="0.25">
      <c r="A60" s="45">
        <v>53</v>
      </c>
      <c r="B60" s="45">
        <f>'žákyně 06-07 '!B65</f>
        <v>53</v>
      </c>
      <c r="C60" s="45">
        <f>'žákyně 06-07 '!D65</f>
        <v>253</v>
      </c>
      <c r="D60" s="45"/>
      <c r="E60" s="45"/>
    </row>
    <row r="61" spans="1:5" ht="21.75" customHeight="1" x14ac:dyDescent="0.25">
      <c r="A61" s="45">
        <v>54</v>
      </c>
      <c r="B61" s="45">
        <f>'žákyně 06-07 '!B66</f>
        <v>54</v>
      </c>
      <c r="C61" s="45">
        <f>'žákyně 06-07 '!D66</f>
        <v>254</v>
      </c>
      <c r="D61" s="45"/>
      <c r="E61" s="45"/>
    </row>
    <row r="62" spans="1:5" ht="21.75" customHeight="1" x14ac:dyDescent="0.25">
      <c r="A62" s="45">
        <v>55</v>
      </c>
      <c r="B62" s="45">
        <f>'žákyně 06-07 '!B67</f>
        <v>55</v>
      </c>
      <c r="C62" s="45">
        <f>'žákyně 06-07 '!D67</f>
        <v>255</v>
      </c>
      <c r="D62" s="45"/>
      <c r="E62" s="45"/>
    </row>
    <row r="63" spans="1:5" ht="21.75" customHeight="1" x14ac:dyDescent="0.25">
      <c r="A63" s="45">
        <v>56</v>
      </c>
      <c r="B63" s="45">
        <f>'žákyně 06-07 '!B68</f>
        <v>56</v>
      </c>
      <c r="C63" s="45">
        <f>'žákyně 06-07 '!D68</f>
        <v>256</v>
      </c>
      <c r="D63" s="45"/>
      <c r="E63" s="45"/>
    </row>
    <row r="64" spans="1:5" ht="21.75" customHeight="1" x14ac:dyDescent="0.25">
      <c r="A64" s="45">
        <v>57</v>
      </c>
      <c r="B64" s="45">
        <f>'žákyně 06-07 '!B69</f>
        <v>57</v>
      </c>
      <c r="C64" s="45">
        <f>'žákyně 06-07 '!D69</f>
        <v>257</v>
      </c>
      <c r="D64" s="45"/>
      <c r="E64" s="45"/>
    </row>
    <row r="65" spans="1:5" ht="21.75" customHeight="1" x14ac:dyDescent="0.25">
      <c r="A65" s="45">
        <v>58</v>
      </c>
      <c r="B65" s="45">
        <f>'žákyně 06-07 '!B70</f>
        <v>58</v>
      </c>
      <c r="C65" s="45">
        <f>'žákyně 06-07 '!D70</f>
        <v>258</v>
      </c>
      <c r="D65" s="45"/>
      <c r="E65" s="45"/>
    </row>
    <row r="66" spans="1:5" ht="20.85" customHeight="1" x14ac:dyDescent="0.25">
      <c r="A66" s="45">
        <v>59</v>
      </c>
      <c r="B66" s="45">
        <f>'žákyně 06-07 '!B71</f>
        <v>59</v>
      </c>
      <c r="C66" s="45">
        <f>'žákyně 06-07 '!D71</f>
        <v>259</v>
      </c>
      <c r="D66" s="45"/>
      <c r="E66" s="45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="70" zoomScaleNormal="70" workbookViewId="0">
      <selection activeCell="B26" sqref="B26"/>
    </sheetView>
  </sheetViews>
  <sheetFormatPr defaultRowHeight="15" x14ac:dyDescent="0.25"/>
  <cols>
    <col min="1" max="1" width="7" customWidth="1"/>
    <col min="2" max="2" width="25" customWidth="1"/>
    <col min="3" max="3" width="21.28515625" customWidth="1"/>
    <col min="4" max="4" width="19" customWidth="1"/>
    <col min="5" max="5" width="10.85546875" customWidth="1"/>
  </cols>
  <sheetData>
    <row r="1" spans="1:5" ht="23.25" customHeight="1" x14ac:dyDescent="0.3">
      <c r="A1" s="5" t="s">
        <v>12</v>
      </c>
      <c r="B1" s="6"/>
      <c r="C1" s="5" t="s">
        <v>13</v>
      </c>
      <c r="E1" s="11"/>
    </row>
    <row r="2" spans="1:5" s="42" customFormat="1" ht="33.75" customHeight="1" x14ac:dyDescent="0.45">
      <c r="A2" s="44" t="s">
        <v>20</v>
      </c>
      <c r="D2" s="43" t="s">
        <v>26</v>
      </c>
    </row>
    <row r="3" spans="1:5" ht="21" customHeight="1" x14ac:dyDescent="0.25">
      <c r="A3" s="45"/>
      <c r="B3" s="45" t="s">
        <v>6</v>
      </c>
      <c r="C3" s="45" t="s">
        <v>2</v>
      </c>
      <c r="D3" s="45" t="s">
        <v>8</v>
      </c>
      <c r="E3" s="45" t="s">
        <v>3</v>
      </c>
    </row>
    <row r="4" spans="1:5" ht="21.75" customHeight="1" x14ac:dyDescent="0.25">
      <c r="A4" s="45">
        <v>1</v>
      </c>
      <c r="B4" s="90" t="str">
        <f>'žáci 06-07'!B5</f>
        <v>Mikulík Ondřej</v>
      </c>
      <c r="C4" s="90" t="str">
        <f>'žáci 06-07'!D5</f>
        <v>TJVME</v>
      </c>
      <c r="D4" s="45"/>
      <c r="E4" s="45"/>
    </row>
    <row r="5" spans="1:5" ht="21.75" customHeight="1" x14ac:dyDescent="0.25">
      <c r="A5" s="45">
        <v>2</v>
      </c>
      <c r="B5" s="45" t="str">
        <f>'žáci 06-07'!B6</f>
        <v>Viktor Hlawiczka 17.7.2006</v>
      </c>
      <c r="C5" s="45" t="str">
        <f>'žáci 06-07'!D6</f>
        <v>TJ Jäkl Karviná</v>
      </c>
      <c r="D5" s="45"/>
      <c r="E5" s="45"/>
    </row>
    <row r="6" spans="1:5" ht="21.75" customHeight="1" x14ac:dyDescent="0.25">
      <c r="A6" s="45">
        <v>3</v>
      </c>
      <c r="B6" s="45" t="str">
        <f>'žáci 06-07'!B7</f>
        <v>Kantor Damian</v>
      </c>
      <c r="C6" s="45" t="str">
        <f>'žáci 06-07'!D7</f>
        <v>TJ TŽ Třinec B</v>
      </c>
      <c r="D6" s="45"/>
      <c r="E6" s="45"/>
    </row>
    <row r="7" spans="1:5" ht="21.75" customHeight="1" x14ac:dyDescent="0.25">
      <c r="A7" s="45">
        <v>4</v>
      </c>
      <c r="B7" s="45" t="str">
        <f>'žáci 06-07'!B8</f>
        <v>Ptáček Jan</v>
      </c>
      <c r="C7" s="45" t="str">
        <f>'žáci 06-07'!D8</f>
        <v>Atletika PORUBA</v>
      </c>
      <c r="D7" s="45"/>
      <c r="E7" s="45"/>
    </row>
    <row r="8" spans="1:5" ht="21.75" customHeight="1" x14ac:dyDescent="0.25">
      <c r="A8" s="45">
        <v>5</v>
      </c>
      <c r="B8" s="45" t="str">
        <f>'žáci 06-07'!B9</f>
        <v>Folrwaczny David</v>
      </c>
      <c r="C8" s="45" t="str">
        <f>'žáci 06-07'!D9</f>
        <v>TJ TŽ Třinec A</v>
      </c>
      <c r="D8" s="45"/>
      <c r="E8" s="45"/>
    </row>
    <row r="9" spans="1:5" ht="21.75" customHeight="1" x14ac:dyDescent="0.25">
      <c r="A9" s="45">
        <v>6</v>
      </c>
      <c r="B9" s="45" t="str">
        <f>'žáci 06-07'!B10</f>
        <v>Klimas Jan</v>
      </c>
      <c r="C9" s="45" t="str">
        <f>'žáci 06-07'!D10</f>
        <v>Slezan Frýdek-Místek A</v>
      </c>
      <c r="D9" s="45"/>
      <c r="E9" s="45"/>
    </row>
    <row r="10" spans="1:5" ht="21.75" customHeight="1" x14ac:dyDescent="0.25">
      <c r="A10" s="45">
        <v>7</v>
      </c>
      <c r="B10" s="45" t="str">
        <f>'žáci 06-07'!B11</f>
        <v>Juřena Josef</v>
      </c>
      <c r="C10" s="45" t="str">
        <f>'žáci 06-07'!D11</f>
        <v>Kopřivnice B</v>
      </c>
      <c r="D10" s="45"/>
      <c r="E10" s="45"/>
    </row>
    <row r="11" spans="1:5" ht="21.75" customHeight="1" x14ac:dyDescent="0.25">
      <c r="A11" s="45">
        <v>8</v>
      </c>
      <c r="B11" s="45" t="str">
        <f>'žáci 06-07'!B12</f>
        <v>KAJZAR  Martin</v>
      </c>
      <c r="C11" s="45" t="str">
        <f>'žáci 06-07'!D12</f>
        <v xml:space="preserve"> AO Slavia Havířov</v>
      </c>
      <c r="D11" s="45"/>
      <c r="E11" s="45"/>
    </row>
    <row r="12" spans="1:5" ht="21.75" customHeight="1" x14ac:dyDescent="0.25">
      <c r="A12" s="45">
        <v>9</v>
      </c>
      <c r="B12" s="45" t="str">
        <f>'žáci 06-07'!B13</f>
        <v>Fojtík Jakub</v>
      </c>
      <c r="C12" s="45" t="str">
        <f>'žáci 06-07'!D13</f>
        <v>TJVME</v>
      </c>
      <c r="D12" s="45"/>
      <c r="E12" s="45"/>
    </row>
    <row r="13" spans="1:5" ht="21.75" customHeight="1" x14ac:dyDescent="0.25">
      <c r="A13" s="45">
        <v>10</v>
      </c>
      <c r="B13" s="45" t="str">
        <f>'žáci 06-07'!B14</f>
        <v>Ondřej Souček 11.4.2006</v>
      </c>
      <c r="C13" s="45" t="str">
        <f>'žáci 06-07'!D14</f>
        <v>TJ Jäkl Karviná</v>
      </c>
      <c r="D13" s="45"/>
      <c r="E13" s="45"/>
    </row>
    <row r="14" spans="1:5" ht="21.75" customHeight="1" x14ac:dyDescent="0.25">
      <c r="A14" s="45">
        <v>11</v>
      </c>
      <c r="B14" s="45" t="str">
        <f>'žáci 06-07'!B15</f>
        <v>Zach Matyáš</v>
      </c>
      <c r="C14" s="45" t="str">
        <f>'žáci 06-07'!D15</f>
        <v>Atletika PORUBA</v>
      </c>
      <c r="D14" s="45"/>
      <c r="E14" s="45"/>
    </row>
    <row r="15" spans="1:5" ht="21.75" customHeight="1" x14ac:dyDescent="0.25">
      <c r="A15" s="45">
        <v>12</v>
      </c>
      <c r="B15" s="45" t="str">
        <f>'žáci 06-07'!B16</f>
        <v>Martynek Tobiáš</v>
      </c>
      <c r="C15" s="45" t="str">
        <f>'žáci 06-07'!D16</f>
        <v>TJ TŽ Třinec B</v>
      </c>
      <c r="D15" s="45"/>
      <c r="E15" s="45"/>
    </row>
    <row r="16" spans="1:5" ht="21.75" customHeight="1" x14ac:dyDescent="0.25">
      <c r="A16" s="45">
        <v>13</v>
      </c>
      <c r="B16" s="45" t="str">
        <f>'žáci 06-07'!B17</f>
        <v>Říha Prokop</v>
      </c>
      <c r="C16" s="45" t="str">
        <f>'žáci 06-07'!D17</f>
        <v>Slezan Frýdek-Místek B</v>
      </c>
      <c r="D16" s="45"/>
      <c r="E16" s="45"/>
    </row>
    <row r="17" spans="1:5" ht="21.75" customHeight="1" x14ac:dyDescent="0.25">
      <c r="A17" s="45">
        <v>14</v>
      </c>
      <c r="B17" s="45" t="str">
        <f>'žáci 06-07'!B18</f>
        <v>Hanzelka Daniel</v>
      </c>
      <c r="C17" s="45" t="str">
        <f>'žáci 06-07'!D18</f>
        <v>Kopřivnice A</v>
      </c>
      <c r="D17" s="45"/>
      <c r="E17" s="45"/>
    </row>
    <row r="18" spans="1:5" ht="21.75" customHeight="1" x14ac:dyDescent="0.25">
      <c r="A18" s="45">
        <v>15</v>
      </c>
      <c r="B18" s="45" t="str">
        <f>'žáci 06-07'!B19</f>
        <v>Giergiel František</v>
      </c>
      <c r="C18" s="45" t="str">
        <f>'žáci 06-07'!D19</f>
        <v>Kopřivnice B</v>
      </c>
      <c r="D18" s="45"/>
      <c r="E18" s="45"/>
    </row>
    <row r="19" spans="1:5" ht="21.75" customHeight="1" x14ac:dyDescent="0.25">
      <c r="A19" s="45">
        <v>16</v>
      </c>
      <c r="B19" s="45" t="str">
        <f>'žáci 06-07'!B20</f>
        <v>Bartoň Filip</v>
      </c>
      <c r="C19" s="45" t="str">
        <f>'žáci 06-07'!D20</f>
        <v>Kopřivnice B</v>
      </c>
      <c r="D19" s="45"/>
      <c r="E19" s="45"/>
    </row>
    <row r="20" spans="1:5" ht="21.75" customHeight="1" x14ac:dyDescent="0.25">
      <c r="A20" s="45">
        <v>17</v>
      </c>
      <c r="B20" s="45" t="str">
        <f>'žáci 06-07'!B21</f>
        <v>Raška Vojtěch</v>
      </c>
      <c r="C20" s="45" t="str">
        <f>'žáci 06-07'!D21</f>
        <v>Kopřivnice A</v>
      </c>
      <c r="D20" s="45"/>
      <c r="E20" s="45"/>
    </row>
    <row r="21" spans="1:5" ht="21.75" customHeight="1" x14ac:dyDescent="0.25">
      <c r="A21" s="45">
        <v>18</v>
      </c>
      <c r="B21" s="45" t="str">
        <f>'žáci 06-07'!B22</f>
        <v>Mitrenga Szymon</v>
      </c>
      <c r="C21" s="45" t="str">
        <f>'žáci 06-07'!D22</f>
        <v>TJ TŽ Třinec B</v>
      </c>
      <c r="D21" s="45"/>
      <c r="E21" s="45"/>
    </row>
    <row r="22" spans="1:5" ht="21.75" customHeight="1" x14ac:dyDescent="0.25">
      <c r="A22" s="45">
        <v>19</v>
      </c>
      <c r="B22" s="45" t="str">
        <f>'žáci 06-07'!B23</f>
        <v>Sulovský Vojtěch</v>
      </c>
      <c r="C22" s="45" t="str">
        <f>'žáci 06-07'!D23</f>
        <v>TJVME</v>
      </c>
      <c r="D22" s="45"/>
      <c r="E22" s="45"/>
    </row>
    <row r="23" spans="1:5" ht="21.75" customHeight="1" x14ac:dyDescent="0.25">
      <c r="A23" s="45">
        <v>20</v>
      </c>
      <c r="B23" s="45" t="str">
        <f>'žáci 06-07'!B24</f>
        <v>Tomáš Kovář 6.2.2007 </v>
      </c>
      <c r="C23" s="45" t="str">
        <f>'žáci 06-07'!D24</f>
        <v>TJ Jäkl Karviná</v>
      </c>
      <c r="D23" s="45"/>
      <c r="E23" s="45"/>
    </row>
    <row r="24" spans="1:5" ht="21.75" customHeight="1" x14ac:dyDescent="0.25">
      <c r="A24" s="45">
        <v>21</v>
      </c>
      <c r="B24" s="45" t="str">
        <f>'žáci 06-07'!B29</f>
        <v>Lojek Matyáš</v>
      </c>
      <c r="C24" s="45" t="str">
        <f>'žáci 06-07'!D29</f>
        <v>Kopřivnice B</v>
      </c>
      <c r="D24" s="45"/>
      <c r="E24" s="45"/>
    </row>
    <row r="25" spans="1:5" ht="21.75" customHeight="1" x14ac:dyDescent="0.25">
      <c r="A25" s="45">
        <v>22</v>
      </c>
      <c r="B25" s="45" t="str">
        <f>'žáci 06-07'!B30</f>
        <v>Žabka Radovan</v>
      </c>
      <c r="C25" s="45" t="str">
        <f>'žáci 06-07'!D30</f>
        <v>Atletika PORUBA</v>
      </c>
      <c r="D25" s="45"/>
      <c r="E25" s="45"/>
    </row>
    <row r="26" spans="1:5" ht="21.75" customHeight="1" x14ac:dyDescent="0.25">
      <c r="A26" s="45">
        <v>23</v>
      </c>
      <c r="B26" s="45" t="str">
        <f>'žáci 06-07'!B31</f>
        <v>Uvízl Václav</v>
      </c>
      <c r="C26" s="45" t="str">
        <f>'žáci 06-07'!D31</f>
        <v>TJVME</v>
      </c>
      <c r="D26" s="45"/>
      <c r="E26" s="45"/>
    </row>
    <row r="27" spans="1:5" ht="21.75" customHeight="1" x14ac:dyDescent="0.25">
      <c r="A27" s="45">
        <v>24</v>
      </c>
      <c r="B27" s="45">
        <f>'žáci 06-07'!B32</f>
        <v>24</v>
      </c>
      <c r="C27" s="45">
        <f>'žáci 06-07'!D32</f>
        <v>124</v>
      </c>
      <c r="D27" s="45"/>
      <c r="E27" s="45"/>
    </row>
    <row r="28" spans="1:5" ht="21.75" customHeight="1" x14ac:dyDescent="0.25">
      <c r="A28" s="45">
        <v>25</v>
      </c>
      <c r="B28" s="45">
        <f>'žáci 06-07'!B33</f>
        <v>25</v>
      </c>
      <c r="C28" s="45">
        <f>'žáci 06-07'!D33</f>
        <v>125</v>
      </c>
      <c r="D28" s="45"/>
      <c r="E28" s="45"/>
    </row>
    <row r="29" spans="1:5" ht="21.75" customHeight="1" x14ac:dyDescent="0.25">
      <c r="A29" s="45">
        <v>26</v>
      </c>
      <c r="B29" s="45">
        <f>'žáci 06-07'!B34</f>
        <v>26</v>
      </c>
      <c r="C29" s="45">
        <f>'žáci 06-07'!D34</f>
        <v>126</v>
      </c>
      <c r="D29" s="45"/>
      <c r="E29" s="45"/>
    </row>
    <row r="30" spans="1:5" ht="21.75" customHeight="1" x14ac:dyDescent="0.25">
      <c r="A30" s="45">
        <v>27</v>
      </c>
      <c r="B30" s="45">
        <f>'žáci 06-07'!B35</f>
        <v>27</v>
      </c>
      <c r="C30" s="45">
        <f>'žáci 06-07'!D35</f>
        <v>127</v>
      </c>
      <c r="D30" s="45"/>
      <c r="E30" s="45"/>
    </row>
    <row r="31" spans="1:5" ht="21.75" customHeight="1" x14ac:dyDescent="0.25">
      <c r="A31" s="45">
        <v>28</v>
      </c>
      <c r="B31" s="45">
        <f>'žáci 06-07'!B36</f>
        <v>28</v>
      </c>
      <c r="C31" s="45">
        <f>'žáci 06-07'!D36</f>
        <v>128</v>
      </c>
      <c r="D31" s="45"/>
      <c r="E31" s="45"/>
    </row>
    <row r="32" spans="1:5" ht="21.75" customHeight="1" x14ac:dyDescent="0.25">
      <c r="A32" s="45">
        <v>29</v>
      </c>
      <c r="B32" s="45">
        <f>'žáci 06-07'!B37</f>
        <v>29</v>
      </c>
      <c r="C32" s="45">
        <f>'žáci 06-07'!D37</f>
        <v>129</v>
      </c>
      <c r="D32" s="45"/>
      <c r="E32" s="45"/>
    </row>
    <row r="33" spans="1:5" ht="21.75" customHeight="1" x14ac:dyDescent="0.25">
      <c r="A33" s="45">
        <v>30</v>
      </c>
      <c r="B33" s="45">
        <f>'žáci 06-07'!B38</f>
        <v>30</v>
      </c>
      <c r="C33" s="45">
        <f>'žáci 06-07'!D38</f>
        <v>130</v>
      </c>
      <c r="D33" s="45"/>
      <c r="E33" s="45"/>
    </row>
    <row r="34" spans="1:5" ht="21.75" customHeight="1" x14ac:dyDescent="0.25">
      <c r="A34" s="55"/>
      <c r="B34" s="55"/>
      <c r="C34" s="55"/>
      <c r="D34" s="55"/>
      <c r="E34" s="55"/>
    </row>
    <row r="35" spans="1:5" ht="24" customHeight="1" x14ac:dyDescent="0.3">
      <c r="A35" s="5" t="s">
        <v>12</v>
      </c>
      <c r="B35" s="6"/>
      <c r="C35" s="5" t="s">
        <v>13</v>
      </c>
      <c r="E35" s="11"/>
    </row>
    <row r="36" spans="1:5" ht="34.5" customHeight="1" x14ac:dyDescent="0.45">
      <c r="A36" s="44" t="s">
        <v>20</v>
      </c>
      <c r="B36" s="42"/>
      <c r="C36" s="42"/>
      <c r="D36" s="43" t="s">
        <v>26</v>
      </c>
      <c r="E36" s="42"/>
    </row>
    <row r="37" spans="1:5" ht="21.75" customHeight="1" x14ac:dyDescent="0.25">
      <c r="A37" s="45"/>
      <c r="B37" s="45" t="s">
        <v>6</v>
      </c>
      <c r="C37" s="45" t="s">
        <v>2</v>
      </c>
      <c r="D37" s="45" t="s">
        <v>8</v>
      </c>
      <c r="E37" s="45" t="s">
        <v>3</v>
      </c>
    </row>
    <row r="38" spans="1:5" ht="21.75" customHeight="1" x14ac:dyDescent="0.25">
      <c r="A38" s="45">
        <v>31</v>
      </c>
      <c r="B38" s="45">
        <f>'žáci 06-07'!B39</f>
        <v>31</v>
      </c>
      <c r="C38" s="45">
        <f>'žáci 06-07'!D39</f>
        <v>131</v>
      </c>
      <c r="D38" s="45"/>
      <c r="E38" s="45"/>
    </row>
    <row r="39" spans="1:5" ht="21.75" customHeight="1" x14ac:dyDescent="0.25">
      <c r="A39" s="45">
        <v>32</v>
      </c>
      <c r="B39" s="45">
        <f>'žáci 06-07'!B40</f>
        <v>32</v>
      </c>
      <c r="C39" s="45">
        <f>'žáci 06-07'!D40</f>
        <v>132</v>
      </c>
      <c r="D39" s="45"/>
      <c r="E39" s="45"/>
    </row>
    <row r="40" spans="1:5" ht="21.75" customHeight="1" x14ac:dyDescent="0.25">
      <c r="A40" s="45">
        <v>33</v>
      </c>
      <c r="B40" s="45">
        <f>'žáci 06-07'!B41</f>
        <v>33</v>
      </c>
      <c r="C40" s="45">
        <f>'žáci 06-07'!D41</f>
        <v>133</v>
      </c>
      <c r="D40" s="45"/>
      <c r="E40" s="45"/>
    </row>
    <row r="41" spans="1:5" ht="21.75" customHeight="1" x14ac:dyDescent="0.25">
      <c r="A41" s="45">
        <v>34</v>
      </c>
      <c r="B41" s="45">
        <f>'žáci 06-07'!B42</f>
        <v>34</v>
      </c>
      <c r="C41" s="45">
        <f>'žáci 06-07'!D42</f>
        <v>134</v>
      </c>
      <c r="D41" s="45"/>
      <c r="E41" s="45"/>
    </row>
    <row r="42" spans="1:5" ht="21.75" customHeight="1" x14ac:dyDescent="0.25">
      <c r="A42" s="45">
        <v>35</v>
      </c>
      <c r="B42" s="45">
        <f>'žáci 06-07'!B43</f>
        <v>35</v>
      </c>
      <c r="C42" s="45">
        <f>'žáci 06-07'!D43</f>
        <v>135</v>
      </c>
      <c r="D42" s="45"/>
      <c r="E42" s="45"/>
    </row>
    <row r="43" spans="1:5" ht="21.75" customHeight="1" x14ac:dyDescent="0.25">
      <c r="A43" s="45">
        <v>36</v>
      </c>
      <c r="B43" s="45">
        <f>'žáci 06-07'!B44</f>
        <v>36</v>
      </c>
      <c r="C43" s="45">
        <f>'žáci 06-07'!D44</f>
        <v>136</v>
      </c>
      <c r="D43" s="45"/>
      <c r="E43" s="45"/>
    </row>
    <row r="44" spans="1:5" ht="21.75" customHeight="1" x14ac:dyDescent="0.25">
      <c r="A44" s="45">
        <v>37</v>
      </c>
      <c r="B44" s="45">
        <f>'žáci 06-07'!B45</f>
        <v>37</v>
      </c>
      <c r="C44" s="45">
        <f>'žáci 06-07'!D45</f>
        <v>137</v>
      </c>
      <c r="D44" s="45"/>
      <c r="E44" s="45"/>
    </row>
    <row r="45" spans="1:5" ht="21.75" customHeight="1" x14ac:dyDescent="0.25">
      <c r="A45" s="45">
        <v>38</v>
      </c>
      <c r="B45" s="45">
        <f>'žáci 06-07'!B46</f>
        <v>38</v>
      </c>
      <c r="C45" s="45">
        <f>'žáci 06-07'!D46</f>
        <v>138</v>
      </c>
      <c r="D45" s="45"/>
      <c r="E45" s="45"/>
    </row>
    <row r="46" spans="1:5" ht="21.75" customHeight="1" x14ac:dyDescent="0.25">
      <c r="A46" s="45">
        <v>39</v>
      </c>
      <c r="B46" s="45">
        <f>'žáci 06-07'!B47</f>
        <v>39</v>
      </c>
      <c r="C46" s="45">
        <f>'žáci 06-07'!D47</f>
        <v>139</v>
      </c>
      <c r="D46" s="45"/>
      <c r="E46" s="45"/>
    </row>
    <row r="47" spans="1:5" ht="21.75" customHeight="1" x14ac:dyDescent="0.25">
      <c r="A47" s="45">
        <v>40</v>
      </c>
      <c r="B47" s="45">
        <f>'žáci 06-07'!B48</f>
        <v>40</v>
      </c>
      <c r="C47" s="45">
        <f>'žáci 06-07'!D48</f>
        <v>140</v>
      </c>
      <c r="D47" s="45"/>
      <c r="E47" s="45"/>
    </row>
    <row r="48" spans="1:5" ht="21.75" customHeight="1" x14ac:dyDescent="0.25">
      <c r="A48" s="45">
        <v>41</v>
      </c>
      <c r="B48" s="45">
        <f>'žáci 06-07'!B53</f>
        <v>41</v>
      </c>
      <c r="C48" s="45">
        <f>'žáci 06-07'!D53</f>
        <v>141</v>
      </c>
      <c r="D48" s="45"/>
      <c r="E48" s="45"/>
    </row>
    <row r="49" spans="1:5" ht="21.75" customHeight="1" x14ac:dyDescent="0.25">
      <c r="A49" s="45">
        <v>42</v>
      </c>
      <c r="B49" s="45">
        <f>'žáci 06-07'!B54</f>
        <v>42</v>
      </c>
      <c r="C49" s="45">
        <f>'žáci 06-07'!D54</f>
        <v>142</v>
      </c>
      <c r="D49" s="45"/>
      <c r="E49" s="45"/>
    </row>
    <row r="50" spans="1:5" ht="21.75" customHeight="1" x14ac:dyDescent="0.25">
      <c r="A50" s="45">
        <v>43</v>
      </c>
      <c r="B50" s="45">
        <f>'žáci 06-07'!B55</f>
        <v>43</v>
      </c>
      <c r="C50" s="45">
        <f>'žáci 06-07'!D55</f>
        <v>143</v>
      </c>
      <c r="D50" s="45"/>
      <c r="E50" s="45"/>
    </row>
    <row r="51" spans="1:5" ht="21.75" customHeight="1" x14ac:dyDescent="0.25">
      <c r="A51" s="45">
        <v>44</v>
      </c>
      <c r="B51" s="45">
        <f>'žáci 06-07'!B56</f>
        <v>44</v>
      </c>
      <c r="C51" s="45">
        <f>'žáci 06-07'!D56</f>
        <v>144</v>
      </c>
      <c r="D51" s="45"/>
      <c r="E51" s="45"/>
    </row>
    <row r="52" spans="1:5" ht="21.75" customHeight="1" x14ac:dyDescent="0.25">
      <c r="A52" s="45">
        <v>45</v>
      </c>
      <c r="B52" s="45">
        <f>'žáci 06-07'!B57</f>
        <v>45</v>
      </c>
      <c r="C52" s="45">
        <f>'žáci 06-07'!D57</f>
        <v>145</v>
      </c>
      <c r="D52" s="45"/>
      <c r="E52" s="45"/>
    </row>
    <row r="53" spans="1:5" ht="21.75" customHeight="1" x14ac:dyDescent="0.25">
      <c r="A53" s="45">
        <v>46</v>
      </c>
      <c r="B53" s="45">
        <f>'žáci 06-07'!B58</f>
        <v>46</v>
      </c>
      <c r="C53" s="45">
        <f>'žáci 06-07'!D58</f>
        <v>146</v>
      </c>
      <c r="D53" s="45"/>
      <c r="E53" s="45"/>
    </row>
    <row r="54" spans="1:5" ht="21.75" customHeight="1" x14ac:dyDescent="0.25">
      <c r="A54" s="45">
        <v>47</v>
      </c>
      <c r="B54" s="45">
        <f>'žáci 06-07'!B59</f>
        <v>47</v>
      </c>
      <c r="C54" s="45">
        <f>'žáci 06-07'!D59</f>
        <v>147</v>
      </c>
      <c r="D54" s="45"/>
      <c r="E54" s="45"/>
    </row>
    <row r="55" spans="1:5" ht="21.75" customHeight="1" x14ac:dyDescent="0.25">
      <c r="A55" s="45">
        <v>48</v>
      </c>
      <c r="B55" s="45">
        <f>'žáci 06-07'!B60</f>
        <v>48</v>
      </c>
      <c r="C55" s="45">
        <f>'žáci 06-07'!D60</f>
        <v>148</v>
      </c>
      <c r="D55" s="45"/>
      <c r="E55" s="45"/>
    </row>
    <row r="56" spans="1:5" ht="21.75" customHeight="1" x14ac:dyDescent="0.25">
      <c r="A56" s="45">
        <v>49</v>
      </c>
      <c r="B56" s="45">
        <f>'žáci 06-07'!B61</f>
        <v>49</v>
      </c>
      <c r="C56" s="45">
        <f>'žáci 06-07'!D61</f>
        <v>149</v>
      </c>
      <c r="D56" s="45"/>
      <c r="E56" s="45"/>
    </row>
    <row r="57" spans="1:5" ht="21.75" customHeight="1" x14ac:dyDescent="0.25">
      <c r="A57" s="45">
        <v>50</v>
      </c>
      <c r="B57" s="45">
        <f>'žáci 06-07'!B62</f>
        <v>50</v>
      </c>
      <c r="C57" s="45">
        <f>'žáci 06-07'!D62</f>
        <v>150</v>
      </c>
      <c r="D57" s="45"/>
      <c r="E57" s="45"/>
    </row>
    <row r="58" spans="1:5" ht="21.75" customHeight="1" x14ac:dyDescent="0.25">
      <c r="A58" s="45">
        <v>51</v>
      </c>
      <c r="B58" s="45">
        <f>'žáci 06-07'!B63</f>
        <v>51</v>
      </c>
      <c r="C58" s="45">
        <f>'žáci 06-07'!D63</f>
        <v>151</v>
      </c>
      <c r="D58" s="45"/>
      <c r="E58" s="45"/>
    </row>
    <row r="59" spans="1:5" ht="21.75" customHeight="1" x14ac:dyDescent="0.25">
      <c r="A59" s="45">
        <v>52</v>
      </c>
      <c r="B59" s="45">
        <f>'žáci 06-07'!B64</f>
        <v>52</v>
      </c>
      <c r="C59" s="45">
        <f>'žáci 06-07'!D64</f>
        <v>152</v>
      </c>
      <c r="D59" s="45"/>
      <c r="E59" s="45"/>
    </row>
    <row r="60" spans="1:5" ht="21.75" customHeight="1" x14ac:dyDescent="0.25">
      <c r="A60" s="45">
        <v>53</v>
      </c>
      <c r="B60" s="45">
        <f>'žáci 06-07'!B65</f>
        <v>53</v>
      </c>
      <c r="C60" s="45">
        <f>'žáci 06-07'!D65</f>
        <v>153</v>
      </c>
      <c r="D60" s="45"/>
      <c r="E60" s="45"/>
    </row>
    <row r="61" spans="1:5" ht="21.75" customHeight="1" x14ac:dyDescent="0.25">
      <c r="A61" s="45">
        <v>54</v>
      </c>
      <c r="B61" s="45">
        <f>'žáci 06-07'!B66</f>
        <v>54</v>
      </c>
      <c r="C61" s="45">
        <f>'žáci 06-07'!D66</f>
        <v>154</v>
      </c>
      <c r="D61" s="45"/>
      <c r="E61" s="45"/>
    </row>
    <row r="62" spans="1:5" ht="21.75" customHeight="1" x14ac:dyDescent="0.25">
      <c r="A62" s="45">
        <v>55</v>
      </c>
      <c r="B62" s="45">
        <f>'žáci 06-07'!B67</f>
        <v>55</v>
      </c>
      <c r="C62" s="45">
        <f>'žáci 06-07'!D67</f>
        <v>155</v>
      </c>
      <c r="D62" s="45"/>
      <c r="E62" s="45"/>
    </row>
    <row r="63" spans="1:5" ht="21.75" customHeight="1" x14ac:dyDescent="0.25">
      <c r="A63" s="45">
        <v>56</v>
      </c>
      <c r="B63" s="45">
        <f>'žáci 06-07'!B68</f>
        <v>56</v>
      </c>
      <c r="C63" s="45">
        <f>'žáci 06-07'!D68</f>
        <v>156</v>
      </c>
      <c r="D63" s="45"/>
      <c r="E63" s="45"/>
    </row>
    <row r="64" spans="1:5" ht="21.75" customHeight="1" x14ac:dyDescent="0.25">
      <c r="A64" s="45">
        <v>57</v>
      </c>
      <c r="B64" s="45">
        <f>'žáci 06-07'!B69</f>
        <v>57</v>
      </c>
      <c r="C64" s="45">
        <f>'žáci 06-07'!D69</f>
        <v>157</v>
      </c>
      <c r="D64" s="45"/>
      <c r="E64" s="45"/>
    </row>
    <row r="65" spans="1:5" ht="21.75" customHeight="1" x14ac:dyDescent="0.25">
      <c r="A65" s="45">
        <v>58</v>
      </c>
      <c r="B65" s="45">
        <f>'žáci 06-07'!B70</f>
        <v>58</v>
      </c>
      <c r="C65" s="45">
        <f>'žáci 06-07'!D70</f>
        <v>158</v>
      </c>
      <c r="D65" s="45"/>
      <c r="E65" s="45"/>
    </row>
    <row r="66" spans="1:5" ht="20.85" customHeight="1" x14ac:dyDescent="0.25">
      <c r="A66" s="45">
        <v>59</v>
      </c>
      <c r="B66" s="45">
        <f>'žáci 06-07'!B71</f>
        <v>59</v>
      </c>
      <c r="C66" s="45">
        <f>'žáci 06-07'!D71</f>
        <v>159</v>
      </c>
      <c r="D66" s="45"/>
      <c r="E66" s="45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opLeftCell="A31" zoomScale="70" zoomScaleNormal="70" workbookViewId="0">
      <selection activeCell="H63" sqref="H63"/>
    </sheetView>
  </sheetViews>
  <sheetFormatPr defaultRowHeight="15" x14ac:dyDescent="0.25"/>
  <cols>
    <col min="1" max="1" width="7" customWidth="1"/>
    <col min="2" max="2" width="25" customWidth="1"/>
    <col min="3" max="3" width="21.28515625" customWidth="1"/>
    <col min="4" max="4" width="19" customWidth="1"/>
    <col min="5" max="5" width="10.85546875" customWidth="1"/>
  </cols>
  <sheetData>
    <row r="1" spans="1:5" ht="23.25" customHeight="1" x14ac:dyDescent="0.3">
      <c r="A1" s="5" t="s">
        <v>12</v>
      </c>
      <c r="B1" s="6"/>
      <c r="C1" s="5" t="s">
        <v>13</v>
      </c>
      <c r="E1" s="11"/>
    </row>
    <row r="2" spans="1:5" s="42" customFormat="1" ht="33.75" customHeight="1" x14ac:dyDescent="0.45">
      <c r="A2" s="44" t="s">
        <v>21</v>
      </c>
      <c r="D2" s="43" t="s">
        <v>26</v>
      </c>
    </row>
    <row r="3" spans="1:5" ht="21" customHeight="1" x14ac:dyDescent="0.25">
      <c r="A3" s="45"/>
      <c r="B3" s="45" t="s">
        <v>6</v>
      </c>
      <c r="C3" s="45" t="s">
        <v>2</v>
      </c>
      <c r="D3" s="45" t="s">
        <v>8</v>
      </c>
      <c r="E3" s="45" t="s">
        <v>3</v>
      </c>
    </row>
    <row r="4" spans="1:5" ht="21.75" customHeight="1" x14ac:dyDescent="0.25">
      <c r="A4" s="45">
        <v>1</v>
      </c>
      <c r="B4" s="90" t="str">
        <f>'žáci 04-05'!B5</f>
        <v>Svozil Jan</v>
      </c>
      <c r="C4" s="90" t="str">
        <f>'žáci 04-05'!D5</f>
        <v>TJVME</v>
      </c>
      <c r="D4" s="45"/>
      <c r="E4" s="45"/>
    </row>
    <row r="5" spans="1:5" ht="21.75" customHeight="1" x14ac:dyDescent="0.25">
      <c r="A5" s="45">
        <v>2</v>
      </c>
      <c r="B5" s="45" t="str">
        <f>'žáci 04-05'!B6</f>
        <v>Hrabec Jan</v>
      </c>
      <c r="C5" s="45" t="str">
        <f>'žáci 04-05'!D6</f>
        <v>Atletika PORUBA</v>
      </c>
      <c r="D5" s="45"/>
      <c r="E5" s="45"/>
    </row>
    <row r="6" spans="1:5" ht="21.75" customHeight="1" x14ac:dyDescent="0.25">
      <c r="A6" s="45">
        <v>3</v>
      </c>
      <c r="B6" s="45" t="str">
        <f>'žáci 04-05'!B7</f>
        <v>Szkatula František</v>
      </c>
      <c r="C6" s="45" t="str">
        <f>'žáci 04-05'!D7</f>
        <v>TJ TŽ Třinec A</v>
      </c>
      <c r="D6" s="45"/>
      <c r="E6" s="45"/>
    </row>
    <row r="7" spans="1:5" ht="21.75" customHeight="1" x14ac:dyDescent="0.25">
      <c r="A7" s="45">
        <v>4</v>
      </c>
      <c r="B7" s="45" t="str">
        <f>'žáci 04-05'!B8</f>
        <v>Bednář David</v>
      </c>
      <c r="C7" s="45" t="str">
        <f>'žáci 04-05'!D8</f>
        <v>Slezan Frýdek-Místek A</v>
      </c>
      <c r="D7" s="45"/>
      <c r="E7" s="45"/>
    </row>
    <row r="8" spans="1:5" ht="21.75" customHeight="1" x14ac:dyDescent="0.25">
      <c r="A8" s="45">
        <v>5</v>
      </c>
      <c r="B8" s="45" t="str">
        <f>'žáci 04-05'!B9</f>
        <v>Bujok Adam</v>
      </c>
      <c r="C8" s="45" t="str">
        <f>'žáci 04-05'!D9</f>
        <v>TJ TŽ Třinec A</v>
      </c>
      <c r="D8" s="45"/>
      <c r="E8" s="45"/>
    </row>
    <row r="9" spans="1:5" ht="21.75" customHeight="1" x14ac:dyDescent="0.25">
      <c r="A9" s="45">
        <v>6</v>
      </c>
      <c r="B9" s="45" t="str">
        <f>'žáci 04-05'!B10</f>
        <v>Holiš Štěpán</v>
      </c>
      <c r="C9" s="45" t="str">
        <f>'žáci 04-05'!D10</f>
        <v>TJVME</v>
      </c>
      <c r="D9" s="45"/>
      <c r="E9" s="45"/>
    </row>
    <row r="10" spans="1:5" ht="21.75" customHeight="1" x14ac:dyDescent="0.25">
      <c r="A10" s="45">
        <v>7</v>
      </c>
      <c r="B10" s="45" t="str">
        <f>'žáci 04-05'!B11</f>
        <v>Bojko František</v>
      </c>
      <c r="C10" s="45" t="str">
        <f>'žáci 04-05'!D11</f>
        <v>TJ TŽ Třinec B</v>
      </c>
      <c r="D10" s="45"/>
      <c r="E10" s="45"/>
    </row>
    <row r="11" spans="1:5" ht="21.75" customHeight="1" x14ac:dyDescent="0.25">
      <c r="A11" s="45">
        <v>8</v>
      </c>
      <c r="B11" s="45" t="str">
        <f>'žáci 04-05'!B12</f>
        <v>Sikora Marek</v>
      </c>
      <c r="C11" s="45" t="str">
        <f>'žáci 04-05'!D12</f>
        <v>TJ TŽ Třinec A</v>
      </c>
      <c r="D11" s="45"/>
      <c r="E11" s="45"/>
    </row>
    <row r="12" spans="1:5" ht="21.75" customHeight="1" x14ac:dyDescent="0.25">
      <c r="A12" s="45">
        <v>9</v>
      </c>
      <c r="B12" s="45" t="str">
        <f>'žáci 04-05'!B13</f>
        <v>Gerla Tomáš</v>
      </c>
      <c r="C12" s="45" t="str">
        <f>'žáci 04-05'!D13</f>
        <v>TJVME</v>
      </c>
      <c r="D12" s="45"/>
      <c r="E12" s="45"/>
    </row>
    <row r="13" spans="1:5" ht="21.75" customHeight="1" x14ac:dyDescent="0.25">
      <c r="A13" s="45">
        <v>10</v>
      </c>
      <c r="B13" s="45" t="str">
        <f>'žáci 04-05'!B14</f>
        <v>Krupica Václav</v>
      </c>
      <c r="C13" s="45" t="str">
        <f>'žáci 04-05'!D14</f>
        <v>Atletika PORUBA</v>
      </c>
      <c r="D13" s="45"/>
      <c r="E13" s="45"/>
    </row>
    <row r="14" spans="1:5" ht="21.75" customHeight="1" x14ac:dyDescent="0.25">
      <c r="A14" s="45">
        <v>11</v>
      </c>
      <c r="B14" s="45" t="str">
        <f>'žáci 04-05'!B15</f>
        <v>Göttlicher Dominik</v>
      </c>
      <c r="C14" s="45" t="str">
        <f>'žáci 04-05'!D15</f>
        <v>Slezan Frýdek-Místek A</v>
      </c>
      <c r="D14" s="45"/>
      <c r="E14" s="45"/>
    </row>
    <row r="15" spans="1:5" ht="21.75" customHeight="1" x14ac:dyDescent="0.25">
      <c r="A15" s="45">
        <v>12</v>
      </c>
      <c r="B15" s="45" t="str">
        <f>'žáci 04-05'!B16</f>
        <v>Grzych Oliver</v>
      </c>
      <c r="C15" s="45" t="str">
        <f>'žáci 04-05'!D16</f>
        <v>Slezan Frýdek-Místek B</v>
      </c>
      <c r="D15" s="45"/>
      <c r="E15" s="45"/>
    </row>
    <row r="16" spans="1:5" ht="21.75" customHeight="1" x14ac:dyDescent="0.25">
      <c r="A16" s="45">
        <v>13</v>
      </c>
      <c r="B16" s="45" t="str">
        <f>'žáci 04-05'!B17</f>
        <v>Frýdl Vojtěch</v>
      </c>
      <c r="C16" s="45" t="str">
        <f>'žáci 04-05'!D17</f>
        <v>Kopřivnice A</v>
      </c>
      <c r="D16" s="45"/>
      <c r="E16" s="45"/>
    </row>
    <row r="17" spans="1:5" ht="21.75" customHeight="1" x14ac:dyDescent="0.25">
      <c r="A17" s="45">
        <v>14</v>
      </c>
      <c r="B17" s="45" t="str">
        <f>'žáci 04-05'!B18</f>
        <v>Honěk Adam</v>
      </c>
      <c r="C17" s="45" t="str">
        <f>'žáci 04-05'!D18</f>
        <v>Slezan Frýdek-Místek A</v>
      </c>
      <c r="D17" s="45"/>
      <c r="E17" s="45"/>
    </row>
    <row r="18" spans="1:5" ht="21.75" customHeight="1" x14ac:dyDescent="0.25">
      <c r="A18" s="45">
        <v>15</v>
      </c>
      <c r="B18" s="45" t="str">
        <f>'žáci 04-05'!B19</f>
        <v>Zielina Filip</v>
      </c>
      <c r="C18" s="45" t="str">
        <f>'žáci 04-05'!D19</f>
        <v>TJ TŽ Třinec A</v>
      </c>
      <c r="D18" s="45"/>
      <c r="E18" s="45"/>
    </row>
    <row r="19" spans="1:5" ht="21.75" customHeight="1" x14ac:dyDescent="0.25">
      <c r="A19" s="45">
        <v>16</v>
      </c>
      <c r="B19" s="45" t="str">
        <f>'žáci 04-05'!B20</f>
        <v>Vojtěch Schlauch</v>
      </c>
      <c r="C19" s="45" t="str">
        <f>'žáci 04-05'!D20</f>
        <v>TJVME</v>
      </c>
      <c r="D19" s="45"/>
      <c r="E19" s="45"/>
    </row>
    <row r="20" spans="1:5" ht="21.75" customHeight="1" x14ac:dyDescent="0.25">
      <c r="A20" s="45">
        <v>17</v>
      </c>
      <c r="B20" s="45" t="str">
        <f>'žáci 04-05'!B21</f>
        <v>Volný Patrik</v>
      </c>
      <c r="C20" s="45" t="str">
        <f>'žáci 04-05'!D21</f>
        <v>Atletika PORUBA</v>
      </c>
      <c r="D20" s="45"/>
      <c r="E20" s="45"/>
    </row>
    <row r="21" spans="1:5" ht="21.75" customHeight="1" x14ac:dyDescent="0.25">
      <c r="A21" s="45">
        <v>18</v>
      </c>
      <c r="B21" s="45" t="str">
        <f>'žáci 04-05'!B22</f>
        <v>Hájovský Josef</v>
      </c>
      <c r="C21" s="45" t="str">
        <f>'žáci 04-05'!D22</f>
        <v>Slezan Frýdek-Místek A</v>
      </c>
      <c r="D21" s="45"/>
      <c r="E21" s="45"/>
    </row>
    <row r="22" spans="1:5" ht="21.75" customHeight="1" x14ac:dyDescent="0.25">
      <c r="A22" s="45">
        <v>19</v>
      </c>
      <c r="B22" s="45" t="str">
        <f>'žáci 04-05'!B23</f>
        <v>Žukovský Adam</v>
      </c>
      <c r="C22" s="45" t="str">
        <f>'žáci 04-05'!D23</f>
        <v>TJ TŽ Třinec A</v>
      </c>
      <c r="D22" s="45"/>
      <c r="E22" s="45"/>
    </row>
    <row r="23" spans="1:5" ht="21.75" customHeight="1" x14ac:dyDescent="0.25">
      <c r="A23" s="45">
        <v>20</v>
      </c>
      <c r="B23" s="45" t="str">
        <f>'žáci 04-05'!B24</f>
        <v>Cieslar Matěj</v>
      </c>
      <c r="C23" s="45" t="str">
        <f>'žáci 04-05'!D24</f>
        <v>TJ TŽ Třinec A</v>
      </c>
      <c r="D23" s="45"/>
      <c r="E23" s="45"/>
    </row>
    <row r="24" spans="1:5" ht="21.75" customHeight="1" x14ac:dyDescent="0.25">
      <c r="A24" s="45">
        <v>21</v>
      </c>
      <c r="B24" s="45" t="str">
        <f>'žáci 04-05'!B29</f>
        <v>Malota Jiří</v>
      </c>
      <c r="C24" s="45" t="str">
        <f>'žáci 04-05'!D29</f>
        <v>TJVME</v>
      </c>
      <c r="D24" s="45"/>
      <c r="E24" s="45"/>
    </row>
    <row r="25" spans="1:5" ht="21.75" customHeight="1" x14ac:dyDescent="0.25">
      <c r="A25" s="45">
        <v>22</v>
      </c>
      <c r="B25" s="45" t="str">
        <f>'žáci 04-05'!B30</f>
        <v>Szcerba Vojtěch</v>
      </c>
      <c r="C25" s="45" t="str">
        <f>'žáci 04-05'!D30</f>
        <v>TJ TŽ Třinec B</v>
      </c>
      <c r="D25" s="45"/>
      <c r="E25" s="45"/>
    </row>
    <row r="26" spans="1:5" ht="21.75" customHeight="1" x14ac:dyDescent="0.25">
      <c r="A26" s="45">
        <v>23</v>
      </c>
      <c r="B26" s="45" t="str">
        <f>'žáci 04-05'!B31</f>
        <v>Sadílek Jakub</v>
      </c>
      <c r="C26" s="45" t="str">
        <f>'žáci 04-05'!D31</f>
        <v>Atletika PORUBA</v>
      </c>
      <c r="D26" s="45"/>
      <c r="E26" s="45"/>
    </row>
    <row r="27" spans="1:5" ht="21.75" customHeight="1" x14ac:dyDescent="0.25">
      <c r="A27" s="45">
        <v>24</v>
      </c>
      <c r="B27" s="45" t="str">
        <f>'žáci 04-05'!B32</f>
        <v>Kubíček Jan</v>
      </c>
      <c r="C27" s="45" t="str">
        <f>'žáci 04-05'!D32</f>
        <v>AK SSK Vítkovice</v>
      </c>
      <c r="D27" s="45"/>
      <c r="E27" s="45"/>
    </row>
    <row r="28" spans="1:5" ht="21.75" customHeight="1" x14ac:dyDescent="0.25">
      <c r="A28" s="45">
        <v>25</v>
      </c>
      <c r="B28" s="45" t="str">
        <f>'žáci 04-05'!B33</f>
        <v>Proske David</v>
      </c>
      <c r="C28" s="45" t="str">
        <f>'žáci 04-05'!D33</f>
        <v>AK SSK Vítkovice</v>
      </c>
      <c r="D28" s="45"/>
      <c r="E28" s="45"/>
    </row>
    <row r="29" spans="1:5" ht="21.75" customHeight="1" x14ac:dyDescent="0.25">
      <c r="A29" s="45">
        <v>26</v>
      </c>
      <c r="B29" s="45" t="str">
        <f>'žáci 04-05'!B34</f>
        <v>Bartoň Hynek</v>
      </c>
      <c r="C29" s="45" t="str">
        <f>'žáci 04-05'!D34</f>
        <v>Kopřivnice A</v>
      </c>
      <c r="D29" s="45"/>
      <c r="E29" s="45"/>
    </row>
    <row r="30" spans="1:5" ht="21.75" customHeight="1" x14ac:dyDescent="0.25">
      <c r="A30" s="45">
        <v>27</v>
      </c>
      <c r="B30" s="45" t="str">
        <f>'žáci 04-05'!B35</f>
        <v>Bordovský Adam</v>
      </c>
      <c r="C30" s="45" t="str">
        <f>'žáci 04-05'!D35</f>
        <v>AK SSK Vítkovice</v>
      </c>
      <c r="D30" s="45"/>
      <c r="E30" s="45"/>
    </row>
    <row r="31" spans="1:5" ht="21.75" customHeight="1" x14ac:dyDescent="0.25">
      <c r="A31" s="45">
        <v>28</v>
      </c>
      <c r="B31" s="45" t="str">
        <f>'žáci 04-05'!B36</f>
        <v>PAŘEZ  Vojtěch</v>
      </c>
      <c r="C31" s="45" t="str">
        <f>'žáci 04-05'!D36</f>
        <v xml:space="preserve"> AO Slavia Havířov</v>
      </c>
      <c r="D31" s="45"/>
      <c r="E31" s="45"/>
    </row>
    <row r="32" spans="1:5" ht="21.75" customHeight="1" x14ac:dyDescent="0.25">
      <c r="A32" s="45">
        <v>29</v>
      </c>
      <c r="B32" s="45" t="str">
        <f>'žáci 04-05'!B37</f>
        <v>Matýska Marek</v>
      </c>
      <c r="C32" s="45" t="str">
        <f>'žáci 04-05'!D37</f>
        <v>TJVME</v>
      </c>
      <c r="D32" s="45"/>
      <c r="E32" s="45"/>
    </row>
    <row r="33" spans="1:5" ht="21.75" customHeight="1" x14ac:dyDescent="0.25">
      <c r="A33" s="45">
        <v>30</v>
      </c>
      <c r="B33" s="45" t="str">
        <f>'žáci 04-05'!B38</f>
        <v>Milata Vojtěch</v>
      </c>
      <c r="C33" s="45" t="str">
        <f>'žáci 04-05'!D38</f>
        <v>Atletika PORUBA</v>
      </c>
      <c r="D33" s="45"/>
      <c r="E33" s="45"/>
    </row>
    <row r="34" spans="1:5" ht="21.75" customHeight="1" x14ac:dyDescent="0.25">
      <c r="A34" s="55"/>
      <c r="B34" s="55"/>
      <c r="C34" s="55"/>
      <c r="D34" s="55"/>
      <c r="E34" s="55"/>
    </row>
    <row r="35" spans="1:5" ht="24" customHeight="1" x14ac:dyDescent="0.3">
      <c r="A35" s="5" t="s">
        <v>12</v>
      </c>
      <c r="B35" s="6"/>
      <c r="C35" s="5" t="s">
        <v>13</v>
      </c>
      <c r="E35" s="11"/>
    </row>
    <row r="36" spans="1:5" ht="34.5" customHeight="1" x14ac:dyDescent="0.45">
      <c r="A36" s="44" t="s">
        <v>21</v>
      </c>
      <c r="B36" s="42"/>
      <c r="C36" s="42"/>
      <c r="D36" s="43" t="s">
        <v>26</v>
      </c>
      <c r="E36" s="42"/>
    </row>
    <row r="37" spans="1:5" ht="21.75" customHeight="1" x14ac:dyDescent="0.25">
      <c r="A37" s="45"/>
      <c r="B37" s="45" t="s">
        <v>6</v>
      </c>
      <c r="C37" s="45" t="s">
        <v>2</v>
      </c>
      <c r="D37" s="45" t="s">
        <v>8</v>
      </c>
      <c r="E37" s="45" t="s">
        <v>3</v>
      </c>
    </row>
    <row r="38" spans="1:5" ht="21.75" customHeight="1" x14ac:dyDescent="0.25">
      <c r="A38" s="45">
        <v>31</v>
      </c>
      <c r="B38" s="45" t="str">
        <f>'žáci 04-05'!B39</f>
        <v>Pavelek Ondřej</v>
      </c>
      <c r="C38" s="176" t="str">
        <f>'žáci 04-05'!D39</f>
        <v>Slezan Frýdek-Místek A</v>
      </c>
      <c r="D38" s="45"/>
      <c r="E38" s="45"/>
    </row>
    <row r="39" spans="1:5" ht="21.75" customHeight="1" x14ac:dyDescent="0.25">
      <c r="A39" s="45">
        <v>32</v>
      </c>
      <c r="B39" s="45" t="str">
        <f>'žáci 04-05'!B40</f>
        <v>Langer Martin</v>
      </c>
      <c r="C39" s="176" t="str">
        <f>'žáci 04-05'!D40</f>
        <v>Slezan Frýdek-Místek B</v>
      </c>
      <c r="D39" s="45"/>
      <c r="E39" s="45"/>
    </row>
    <row r="40" spans="1:5" ht="21.75" customHeight="1" x14ac:dyDescent="0.25">
      <c r="A40" s="45">
        <v>33</v>
      </c>
      <c r="B40" s="45" t="str">
        <f>'žáci 04-05'!B41</f>
        <v>Šudák Radim</v>
      </c>
      <c r="C40" s="176" t="str">
        <f>'žáci 04-05'!D41</f>
        <v>Kopřivnice A</v>
      </c>
      <c r="D40" s="45"/>
      <c r="E40" s="45"/>
    </row>
    <row r="41" spans="1:5" ht="21.75" customHeight="1" x14ac:dyDescent="0.25">
      <c r="A41" s="45">
        <v>34</v>
      </c>
      <c r="B41" s="45" t="str">
        <f>'žáci 04-05'!B42</f>
        <v>Dořičák Tomáš</v>
      </c>
      <c r="C41" s="176" t="str">
        <f>'žáci 04-05'!D42</f>
        <v>Kopřivnice A</v>
      </c>
      <c r="D41" s="45"/>
      <c r="E41" s="45"/>
    </row>
    <row r="42" spans="1:5" ht="21.75" customHeight="1" x14ac:dyDescent="0.25">
      <c r="A42" s="45">
        <v>35</v>
      </c>
      <c r="B42" s="45" t="str">
        <f>'žáci 04-05'!B43</f>
        <v>Antene Dominik</v>
      </c>
      <c r="C42" s="176" t="str">
        <f>'žáci 04-05'!D43</f>
        <v>AK SSK Vítkovice</v>
      </c>
      <c r="D42" s="45"/>
      <c r="E42" s="45"/>
    </row>
    <row r="43" spans="1:5" ht="21.75" customHeight="1" x14ac:dyDescent="0.25">
      <c r="A43" s="45">
        <v>36</v>
      </c>
      <c r="B43" s="45" t="str">
        <f>'žáci 04-05'!B44</f>
        <v>Samiec Ondřej</v>
      </c>
      <c r="C43" s="176" t="str">
        <f>'žáci 04-05'!D44</f>
        <v>TJ TŽ Třinec A</v>
      </c>
      <c r="D43" s="45"/>
      <c r="E43" s="45"/>
    </row>
    <row r="44" spans="1:5" ht="21.75" customHeight="1" x14ac:dyDescent="0.25">
      <c r="A44" s="45">
        <v>37</v>
      </c>
      <c r="B44" s="45" t="str">
        <f>'žáci 04-05'!B45</f>
        <v>Uvízl Tomáš - MS</v>
      </c>
      <c r="C44" s="176" t="str">
        <f>'žáci 04-05'!D45</f>
        <v>TJVME</v>
      </c>
      <c r="D44" s="45"/>
      <c r="E44" s="45"/>
    </row>
    <row r="45" spans="1:5" ht="21.75" customHeight="1" x14ac:dyDescent="0.25">
      <c r="A45" s="45">
        <v>38</v>
      </c>
      <c r="B45" s="45" t="str">
        <f>'žáci 04-05'!B46</f>
        <v>Ondrušák Ondřej</v>
      </c>
      <c r="C45" s="176" t="str">
        <f>'žáci 04-05'!D46</f>
        <v>Atletika PORUBA</v>
      </c>
      <c r="D45" s="45"/>
      <c r="E45" s="45"/>
    </row>
    <row r="46" spans="1:5" ht="21.75" customHeight="1" x14ac:dyDescent="0.25">
      <c r="A46" s="45">
        <v>39</v>
      </c>
      <c r="B46" s="45" t="str">
        <f>'žáci 04-05'!B47</f>
        <v>Pavelek Vojtěch</v>
      </c>
      <c r="C46" s="176" t="str">
        <f>'žáci 04-05'!D47</f>
        <v>Slezan Frýdek-Místek A</v>
      </c>
      <c r="D46" s="45"/>
      <c r="E46" s="45"/>
    </row>
    <row r="47" spans="1:5" ht="21.75" customHeight="1" x14ac:dyDescent="0.25">
      <c r="A47" s="45">
        <v>40</v>
      </c>
      <c r="B47" s="45" t="str">
        <f>'žáci 04-05'!B48</f>
        <v>Smyček David</v>
      </c>
      <c r="C47" s="176" t="str">
        <f>'žáci 04-05'!D48</f>
        <v>Slezan Frýdek-Místek B</v>
      </c>
      <c r="D47" s="45"/>
      <c r="E47" s="45"/>
    </row>
    <row r="48" spans="1:5" ht="21.75" customHeight="1" x14ac:dyDescent="0.25">
      <c r="A48" s="45">
        <v>41</v>
      </c>
      <c r="B48" s="45" t="str">
        <f>'žáci 04-05'!B53</f>
        <v xml:space="preserve">Surovec David </v>
      </c>
      <c r="C48" s="176" t="str">
        <f>'žáci 04-05'!D53</f>
        <v>AK SSK Vítkovice</v>
      </c>
      <c r="D48" s="45"/>
      <c r="E48" s="45"/>
    </row>
    <row r="49" spans="1:5" ht="21.75" customHeight="1" x14ac:dyDescent="0.25">
      <c r="A49" s="45">
        <v>42</v>
      </c>
      <c r="B49" s="45" t="str">
        <f>'žáci 04-05'!B54</f>
        <v>Tobola Jakub</v>
      </c>
      <c r="C49" s="176" t="str">
        <f>'žáci 04-05'!D54</f>
        <v>Slezan Frýdek-Místek B</v>
      </c>
      <c r="D49" s="45"/>
      <c r="E49" s="45"/>
    </row>
    <row r="50" spans="1:5" ht="21.75" customHeight="1" x14ac:dyDescent="0.25">
      <c r="A50" s="45">
        <v>43</v>
      </c>
      <c r="B50" s="45" t="str">
        <f>'žáci 04-05'!B55</f>
        <v>Kruml Filip</v>
      </c>
      <c r="C50" s="176" t="str">
        <f>'žáci 04-05'!D55</f>
        <v>AK SSK Vítkovice</v>
      </c>
      <c r="D50" s="45"/>
      <c r="E50" s="45"/>
    </row>
    <row r="51" spans="1:5" ht="21.75" customHeight="1" x14ac:dyDescent="0.25">
      <c r="A51" s="45">
        <v>44</v>
      </c>
      <c r="B51" s="45" t="str">
        <f>'žáci 04-05'!B56</f>
        <v>Ryška Jonáš</v>
      </c>
      <c r="C51" s="176" t="str">
        <f>'žáci 04-05'!D56</f>
        <v>Kopřivnice A</v>
      </c>
      <c r="D51" s="45"/>
      <c r="E51" s="45"/>
    </row>
    <row r="52" spans="1:5" ht="21.75" customHeight="1" x14ac:dyDescent="0.25">
      <c r="A52" s="45">
        <v>45</v>
      </c>
      <c r="B52" s="45" t="str">
        <f>'žáci 04-05'!B57</f>
        <v>ZÁŠKOLNÝ  Vojtěch</v>
      </c>
      <c r="C52" s="176" t="str">
        <f>'žáci 04-05'!D57</f>
        <v xml:space="preserve"> AO Slavia Havířov</v>
      </c>
      <c r="D52" s="45"/>
      <c r="E52" s="45"/>
    </row>
    <row r="53" spans="1:5" ht="21.75" customHeight="1" x14ac:dyDescent="0.25">
      <c r="A53" s="45">
        <v>46</v>
      </c>
      <c r="B53" s="45" t="str">
        <f>'žáci 04-05'!B58</f>
        <v>Pavelka Tobiáš</v>
      </c>
      <c r="C53" s="176" t="str">
        <f>'žáci 04-05'!D58</f>
        <v>AK SSK Vítkovice</v>
      </c>
      <c r="D53" s="45"/>
      <c r="E53" s="45"/>
    </row>
    <row r="54" spans="1:5" ht="21.75" customHeight="1" x14ac:dyDescent="0.25">
      <c r="A54" s="45">
        <v>47</v>
      </c>
      <c r="B54" s="45" t="str">
        <f>'žáci 04-05'!B59</f>
        <v>Mitrenga Nikodem</v>
      </c>
      <c r="C54" s="176" t="str">
        <f>'žáci 04-05'!D59</f>
        <v>TJ TŽ Třinec A</v>
      </c>
      <c r="D54" s="45"/>
      <c r="E54" s="45"/>
    </row>
    <row r="55" spans="1:5" ht="21.75" customHeight="1" x14ac:dyDescent="0.25">
      <c r="A55" s="45">
        <v>48</v>
      </c>
      <c r="B55" s="45" t="str">
        <f>'žáci 04-05'!B60</f>
        <v>Vlach Tadeáš</v>
      </c>
      <c r="C55" s="176" t="str">
        <f>'žáci 04-05'!D60</f>
        <v>Atletika PORUBA</v>
      </c>
      <c r="D55" s="45"/>
      <c r="E55" s="45"/>
    </row>
    <row r="56" spans="1:5" ht="21.75" customHeight="1" x14ac:dyDescent="0.25">
      <c r="A56" s="45">
        <v>49</v>
      </c>
      <c r="B56" s="45" t="str">
        <f>'žáci 04-05'!B61</f>
        <v>Reis Daniel</v>
      </c>
      <c r="C56" s="176" t="str">
        <f>'žáci 04-05'!D61</f>
        <v>JK Karviná</v>
      </c>
      <c r="D56" s="45"/>
      <c r="E56" s="45"/>
    </row>
    <row r="57" spans="1:5" ht="21.75" customHeight="1" x14ac:dyDescent="0.25">
      <c r="A57" s="45">
        <v>50</v>
      </c>
      <c r="B57" s="45" t="str">
        <f>'žáci 04-05'!B62</f>
        <v>Šústal Ladislav</v>
      </c>
      <c r="C57" s="176" t="str">
        <f>'žáci 04-05'!D62</f>
        <v>AK SSK Vítkovice</v>
      </c>
      <c r="D57" s="45"/>
      <c r="E57" s="45"/>
    </row>
    <row r="58" spans="1:5" ht="21.75" customHeight="1" x14ac:dyDescent="0.25">
      <c r="A58" s="45">
        <v>51</v>
      </c>
      <c r="B58" s="45" t="str">
        <f>'žáci 04-05'!B63</f>
        <v>Kret Jan</v>
      </c>
      <c r="C58" s="176" t="str">
        <f>'žáci 04-05'!D63</f>
        <v>AK SSK Vítkovice</v>
      </c>
      <c r="D58" s="45"/>
      <c r="E58" s="45"/>
    </row>
    <row r="59" spans="1:5" ht="21.75" customHeight="1" x14ac:dyDescent="0.25">
      <c r="A59" s="45">
        <v>52</v>
      </c>
      <c r="B59" s="45" t="str">
        <f>'žáci 04-05'!B64</f>
        <v>Sikora Jindřich</v>
      </c>
      <c r="C59" s="176" t="str">
        <f>'žáci 04-05'!D64</f>
        <v>TJ TŽ Třinec A</v>
      </c>
      <c r="D59" s="45"/>
      <c r="E59" s="45"/>
    </row>
    <row r="60" spans="1:5" ht="21.75" customHeight="1" x14ac:dyDescent="0.25">
      <c r="A60" s="45">
        <v>53</v>
      </c>
      <c r="B60" s="45" t="str">
        <f>'žáci 04-05'!B65</f>
        <v>Lukaštík Vojtěch</v>
      </c>
      <c r="C60" s="176" t="str">
        <f>'žáci 04-05'!D65</f>
        <v>Kopřivnice A</v>
      </c>
      <c r="D60" s="45"/>
      <c r="E60" s="45"/>
    </row>
    <row r="61" spans="1:5" ht="21.75" customHeight="1" x14ac:dyDescent="0.25">
      <c r="A61" s="45">
        <v>54</v>
      </c>
      <c r="B61" s="45"/>
      <c r="C61" s="45"/>
      <c r="D61" s="45"/>
      <c r="E61" s="45"/>
    </row>
    <row r="62" spans="1:5" ht="21.75" customHeight="1" x14ac:dyDescent="0.25">
      <c r="A62" s="45">
        <v>55</v>
      </c>
      <c r="B62" s="45"/>
      <c r="C62" s="45"/>
      <c r="D62" s="45"/>
      <c r="E62" s="45"/>
    </row>
    <row r="63" spans="1:5" ht="21.75" customHeight="1" x14ac:dyDescent="0.25">
      <c r="A63" s="45">
        <v>56</v>
      </c>
      <c r="B63" s="45"/>
      <c r="C63" s="45"/>
      <c r="D63" s="45"/>
      <c r="E63" s="45"/>
    </row>
    <row r="64" spans="1:5" ht="21.75" customHeight="1" x14ac:dyDescent="0.25">
      <c r="A64" s="45">
        <v>57</v>
      </c>
      <c r="B64" s="45"/>
      <c r="C64" s="45"/>
      <c r="D64" s="45"/>
      <c r="E64" s="45"/>
    </row>
    <row r="65" spans="1:5" ht="21.75" customHeight="1" x14ac:dyDescent="0.25">
      <c r="A65" s="45">
        <v>58</v>
      </c>
      <c r="B65" s="45">
        <f>'žáci 04-05'!B66</f>
        <v>0</v>
      </c>
      <c r="C65" s="176">
        <f>'žáci 04-05'!D66</f>
        <v>0</v>
      </c>
      <c r="D65" s="45"/>
      <c r="E65" s="45"/>
    </row>
    <row r="66" spans="1:5" ht="20.85" customHeight="1" x14ac:dyDescent="0.25">
      <c r="A66" s="45">
        <v>59</v>
      </c>
      <c r="B66" s="45">
        <f>'žáci 04-05'!B67</f>
        <v>0</v>
      </c>
      <c r="C66" s="176">
        <f>'žáci 04-05'!D67</f>
        <v>0</v>
      </c>
      <c r="D66" s="45"/>
      <c r="E66" s="45"/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zoomScale="70" zoomScaleNormal="70" workbookViewId="0">
      <selection activeCell="B71" sqref="B71:C86"/>
    </sheetView>
  </sheetViews>
  <sheetFormatPr defaultRowHeight="15" x14ac:dyDescent="0.25"/>
  <cols>
    <col min="1" max="1" width="7" customWidth="1"/>
    <col min="2" max="2" width="25" customWidth="1"/>
    <col min="3" max="3" width="21.28515625" customWidth="1"/>
    <col min="4" max="4" width="19" style="50" customWidth="1"/>
    <col min="5" max="5" width="10.85546875" customWidth="1"/>
  </cols>
  <sheetData>
    <row r="1" spans="1:5" ht="23.25" customHeight="1" x14ac:dyDescent="0.3">
      <c r="A1" s="5" t="s">
        <v>12</v>
      </c>
      <c r="B1" s="6"/>
      <c r="C1" s="5" t="s">
        <v>13</v>
      </c>
      <c r="E1" s="11"/>
    </row>
    <row r="2" spans="1:5" s="42" customFormat="1" ht="33.75" customHeight="1" x14ac:dyDescent="0.45">
      <c r="A2" s="44" t="s">
        <v>19</v>
      </c>
      <c r="D2" s="51" t="s">
        <v>26</v>
      </c>
    </row>
    <row r="3" spans="1:5" ht="21" customHeight="1" x14ac:dyDescent="0.25">
      <c r="A3" s="45"/>
      <c r="B3" s="45" t="s">
        <v>6</v>
      </c>
      <c r="C3" s="45" t="s">
        <v>2</v>
      </c>
      <c r="D3" s="52" t="s">
        <v>8</v>
      </c>
      <c r="E3" s="45" t="s">
        <v>3</v>
      </c>
    </row>
    <row r="4" spans="1:5" ht="21.75" customHeight="1" x14ac:dyDescent="0.25">
      <c r="A4" s="45">
        <v>1</v>
      </c>
      <c r="B4" s="90" t="e">
        <f>'žákyně 04-05'!#REF!</f>
        <v>#REF!</v>
      </c>
      <c r="C4" s="90" t="e">
        <f>'žákyně 04-05'!#REF!</f>
        <v>#REF!</v>
      </c>
      <c r="D4" s="52"/>
      <c r="E4" s="45"/>
    </row>
    <row r="5" spans="1:5" ht="21.75" customHeight="1" x14ac:dyDescent="0.25">
      <c r="A5" s="45">
        <v>2</v>
      </c>
      <c r="B5" s="45" t="str">
        <f>'žákyně 04-05'!B47</f>
        <v>Čmielová Johana</v>
      </c>
      <c r="C5" s="45" t="str">
        <f>'žákyně 04-05'!D47</f>
        <v>TJ TŽ Třinec B</v>
      </c>
      <c r="D5" s="52"/>
      <c r="E5" s="45"/>
    </row>
    <row r="6" spans="1:5" ht="21.75" customHeight="1" x14ac:dyDescent="0.25">
      <c r="A6" s="45">
        <v>3</v>
      </c>
      <c r="B6" s="45" t="str">
        <f>'žákyně 04-05'!B7</f>
        <v>Lukoszová Tereza</v>
      </c>
      <c r="C6" s="45" t="str">
        <f>'žákyně 04-05'!D7</f>
        <v>TJ TŽ Třinec A</v>
      </c>
      <c r="D6" s="52"/>
      <c r="E6" s="45"/>
    </row>
    <row r="7" spans="1:5" ht="21.75" customHeight="1" x14ac:dyDescent="0.25">
      <c r="A7" s="45">
        <v>4</v>
      </c>
      <c r="B7" s="45" t="str">
        <f>'žákyně 04-05'!B8</f>
        <v>Fischerová Adéla</v>
      </c>
      <c r="C7" s="45" t="str">
        <f>'žákyně 04-05'!D8</f>
        <v>Atletika PORUBA</v>
      </c>
      <c r="D7" s="52"/>
      <c r="E7" s="45"/>
    </row>
    <row r="8" spans="1:5" ht="21.75" customHeight="1" x14ac:dyDescent="0.25">
      <c r="A8" s="45">
        <v>5</v>
      </c>
      <c r="B8" s="45" t="str">
        <f>'žákyně 04-05'!B9</f>
        <v>Bednářová Jana</v>
      </c>
      <c r="C8" s="45" t="str">
        <f>'žákyně 04-05'!D9</f>
        <v>Slezan Frýdek-Místek A</v>
      </c>
      <c r="D8" s="52"/>
      <c r="E8" s="45"/>
    </row>
    <row r="9" spans="1:5" ht="21.75" customHeight="1" x14ac:dyDescent="0.25">
      <c r="A9" s="45">
        <v>6</v>
      </c>
      <c r="B9" s="45" t="str">
        <f>'žákyně 04-05'!B10</f>
        <v>Tomášková Anna</v>
      </c>
      <c r="C9" s="45" t="str">
        <f>'žákyně 04-05'!D10</f>
        <v>AK SSK Vítkovice</v>
      </c>
      <c r="D9" s="52"/>
      <c r="E9" s="45"/>
    </row>
    <row r="10" spans="1:5" ht="21.75" customHeight="1" x14ac:dyDescent="0.25">
      <c r="A10" s="45">
        <v>7</v>
      </c>
      <c r="B10" s="45" t="str">
        <f>'žákyně 04-05'!B11</f>
        <v>Šipošová Sabina</v>
      </c>
      <c r="C10" s="45" t="str">
        <f>'žákyně 04-05'!D11</f>
        <v>Kopřivnice B</v>
      </c>
      <c r="D10" s="52"/>
      <c r="E10" s="45"/>
    </row>
    <row r="11" spans="1:5" ht="21.75" customHeight="1" x14ac:dyDescent="0.25">
      <c r="A11" s="45">
        <v>8</v>
      </c>
      <c r="B11" s="45" t="str">
        <f>'žákyně 04-05'!B12</f>
        <v>Bizoňová Kristýna</v>
      </c>
      <c r="C11" s="45" t="str">
        <f>'žákyně 04-05'!D12</f>
        <v>Slezan Frýdek-Místek A</v>
      </c>
      <c r="D11" s="52"/>
      <c r="E11" s="45"/>
    </row>
    <row r="12" spans="1:5" ht="21.75" customHeight="1" x14ac:dyDescent="0.25">
      <c r="A12" s="45">
        <v>9</v>
      </c>
      <c r="B12" s="45" t="str">
        <f>'žákyně 04-05'!B13</f>
        <v>Simona Šeneříková, r. 2005, Kopřivnice B</v>
      </c>
      <c r="C12" s="45">
        <f>'žákyně 04-05'!D13</f>
        <v>0</v>
      </c>
      <c r="D12" s="52"/>
      <c r="E12" s="45"/>
    </row>
    <row r="13" spans="1:5" ht="21.75" customHeight="1" x14ac:dyDescent="0.25">
      <c r="A13" s="45">
        <v>10</v>
      </c>
      <c r="B13" s="45" t="str">
        <f>'žákyně 04-05'!B14</f>
        <v>Pindorová Zina</v>
      </c>
      <c r="C13" s="45" t="str">
        <f>'žákyně 04-05'!D14</f>
        <v>TJ TŽ Třinec A</v>
      </c>
      <c r="D13" s="52"/>
      <c r="E13" s="45"/>
    </row>
    <row r="14" spans="1:5" ht="21.75" customHeight="1" x14ac:dyDescent="0.25">
      <c r="A14" s="45">
        <v>11</v>
      </c>
      <c r="B14" s="45" t="str">
        <f>'žákyně 04-05'!B15</f>
        <v>Petrová Nina</v>
      </c>
      <c r="C14" s="45" t="str">
        <f>'žákyně 04-05'!D15</f>
        <v>Atletika PORUBA</v>
      </c>
      <c r="D14" s="52"/>
      <c r="E14" s="45"/>
    </row>
    <row r="15" spans="1:5" ht="21.75" customHeight="1" x14ac:dyDescent="0.25">
      <c r="A15" s="45">
        <v>12</v>
      </c>
      <c r="B15" s="45" t="str">
        <f>'žákyně 04-05'!B16</f>
        <v>Sikorová Markéta</v>
      </c>
      <c r="C15" s="45" t="str">
        <f>'žákyně 04-05'!D16</f>
        <v>TJ TŽ Třinec A</v>
      </c>
      <c r="D15" s="52"/>
      <c r="E15" s="45"/>
    </row>
    <row r="16" spans="1:5" ht="21.75" customHeight="1" x14ac:dyDescent="0.25">
      <c r="A16" s="45">
        <v>13</v>
      </c>
      <c r="B16" s="45" t="str">
        <f>'žákyně 04-05'!B17</f>
        <v>Cagašová Anna</v>
      </c>
      <c r="C16" s="45" t="str">
        <f>'žákyně 04-05'!D17</f>
        <v>Slezan Frýdek-Místek A</v>
      </c>
      <c r="D16" s="52"/>
      <c r="E16" s="45"/>
    </row>
    <row r="17" spans="1:5" ht="21.75" customHeight="1" x14ac:dyDescent="0.25">
      <c r="A17" s="45">
        <v>14</v>
      </c>
      <c r="B17" s="45" t="str">
        <f>'žákyně 04-05'!B18</f>
        <v>Pondělíčková Michaela</v>
      </c>
      <c r="C17" s="45" t="str">
        <f>'žákyně 04-05'!D18</f>
        <v>AK SSK Vítkovice</v>
      </c>
      <c r="D17" s="52"/>
      <c r="E17" s="45"/>
    </row>
    <row r="18" spans="1:5" ht="21.75" customHeight="1" x14ac:dyDescent="0.25">
      <c r="A18" s="45">
        <v>15</v>
      </c>
      <c r="B18" s="45" t="str">
        <f>'žákyně 04-05'!B19</f>
        <v>Chovanečková Nikola</v>
      </c>
      <c r="C18" s="45" t="str">
        <f>'žákyně 04-05'!D19</f>
        <v>Kopřivnice A</v>
      </c>
      <c r="D18" s="52"/>
      <c r="E18" s="45"/>
    </row>
    <row r="19" spans="1:5" ht="21.75" customHeight="1" x14ac:dyDescent="0.25">
      <c r="A19" s="45">
        <v>16</v>
      </c>
      <c r="B19" s="45" t="str">
        <f>'žákyně 04-05'!B20</f>
        <v>Jurečková Vendula</v>
      </c>
      <c r="C19" s="45" t="str">
        <f>'žákyně 04-05'!D20</f>
        <v>Slezan Frýdek-Místek A</v>
      </c>
      <c r="D19" s="52"/>
      <c r="E19" s="45"/>
    </row>
    <row r="20" spans="1:5" ht="21.75" customHeight="1" x14ac:dyDescent="0.25">
      <c r="A20" s="45">
        <v>17</v>
      </c>
      <c r="B20" s="45" t="str">
        <f>'žákyně 04-05'!B21</f>
        <v>Byrtusová Sylvia</v>
      </c>
      <c r="C20" s="45" t="str">
        <f>'žákyně 04-05'!D21</f>
        <v>TJ TŽ Třinec A</v>
      </c>
      <c r="D20" s="52"/>
      <c r="E20" s="45"/>
    </row>
    <row r="21" spans="1:5" ht="21.75" customHeight="1" x14ac:dyDescent="0.25">
      <c r="A21" s="45">
        <v>18</v>
      </c>
      <c r="B21" s="45" t="str">
        <f>'žákyně 04-05'!B42</f>
        <v>Bojková Anežka</v>
      </c>
      <c r="C21" s="45" t="str">
        <f>'žákyně 04-05'!D42</f>
        <v>TJ TŽ Třinec A</v>
      </c>
      <c r="D21" s="52"/>
      <c r="E21" s="45"/>
    </row>
    <row r="22" spans="1:5" ht="21.75" customHeight="1" x14ac:dyDescent="0.25">
      <c r="A22" s="45">
        <v>19</v>
      </c>
      <c r="B22" s="45" t="str">
        <f>'žákyně 04-05'!B23</f>
        <v>Schneeberger Melanie Sophie</v>
      </c>
      <c r="C22" s="45" t="str">
        <f>'žákyně 04-05'!D23</f>
        <v>Atletika PORUBA</v>
      </c>
      <c r="D22" s="52"/>
      <c r="E22" s="45"/>
    </row>
    <row r="23" spans="1:5" ht="21.75" customHeight="1" x14ac:dyDescent="0.25">
      <c r="A23" s="45">
        <v>20</v>
      </c>
      <c r="B23" s="45" t="str">
        <f>'žákyně 04-05'!B24</f>
        <v>Chvistková Amy</v>
      </c>
      <c r="C23" s="45" t="str">
        <f>'žákyně 04-05'!D24</f>
        <v>Kopřivnice B</v>
      </c>
      <c r="D23" s="52"/>
      <c r="E23" s="45"/>
    </row>
    <row r="24" spans="1:5" ht="21.75" customHeight="1" x14ac:dyDescent="0.25">
      <c r="A24" s="45">
        <v>21</v>
      </c>
      <c r="B24" s="45" t="str">
        <f>'žákyně 04-05'!B29</f>
        <v>Zwrtková Adéla</v>
      </c>
      <c r="C24" s="45" t="str">
        <f>'žákyně 04-05'!D29</f>
        <v>TJ TŽ Třinec B</v>
      </c>
      <c r="D24" s="52"/>
      <c r="E24" s="45"/>
    </row>
    <row r="25" spans="1:5" ht="21.75" customHeight="1" x14ac:dyDescent="0.25">
      <c r="A25" s="45">
        <v>22</v>
      </c>
      <c r="B25" s="45" t="str">
        <f>'žákyně 04-05'!B30</f>
        <v>Stehnová Alice</v>
      </c>
      <c r="C25" s="45" t="str">
        <f>'žákyně 04-05'!D30</f>
        <v>AK SSK Vítkovice</v>
      </c>
      <c r="D25" s="52"/>
      <c r="E25" s="45"/>
    </row>
    <row r="26" spans="1:5" ht="21.75" customHeight="1" x14ac:dyDescent="0.25">
      <c r="A26" s="45">
        <v>23</v>
      </c>
      <c r="B26" s="45" t="str">
        <f>'žákyně 04-05'!B31</f>
        <v>Lysek Mariola</v>
      </c>
      <c r="C26" s="45" t="str">
        <f>'žákyně 04-05'!D31</f>
        <v>TJ TŽ Třinec B</v>
      </c>
      <c r="D26" s="52"/>
      <c r="E26" s="45"/>
    </row>
    <row r="27" spans="1:5" ht="21.75" customHeight="1" x14ac:dyDescent="0.25">
      <c r="A27" s="45">
        <v>24</v>
      </c>
      <c r="B27" s="45" t="str">
        <f>'žákyně 04-05'!B32</f>
        <v>Ernstová Natálie</v>
      </c>
      <c r="C27" s="45" t="str">
        <f>'žákyně 04-05'!D32</f>
        <v>TJ TŽ Třinec A</v>
      </c>
      <c r="D27" s="52"/>
      <c r="E27" s="45"/>
    </row>
    <row r="28" spans="1:5" ht="21.75" customHeight="1" x14ac:dyDescent="0.25">
      <c r="A28" s="45">
        <v>25</v>
      </c>
      <c r="B28" s="45" t="str">
        <f>'žákyně 04-05'!B33</f>
        <v>Toová Klára</v>
      </c>
      <c r="C28" s="45" t="str">
        <f>'žákyně 04-05'!D33</f>
        <v>Atletika PORUBA</v>
      </c>
      <c r="D28" s="52"/>
      <c r="E28" s="45"/>
    </row>
    <row r="29" spans="1:5" ht="21.75" customHeight="1" x14ac:dyDescent="0.25">
      <c r="A29" s="45">
        <v>26</v>
      </c>
      <c r="B29" s="45" t="str">
        <f>'žákyně 04-05'!B34</f>
        <v>Válková Nikola</v>
      </c>
      <c r="C29" s="45" t="str">
        <f>'žákyně 04-05'!D34</f>
        <v>Atletika PORUBA</v>
      </c>
      <c r="D29" s="52"/>
      <c r="E29" s="45"/>
    </row>
    <row r="30" spans="1:5" ht="21.75" customHeight="1" x14ac:dyDescent="0.25">
      <c r="A30" s="45">
        <v>27</v>
      </c>
      <c r="B30" s="45" t="str">
        <f>'žákyně 04-05'!B35</f>
        <v>Mužná Monika</v>
      </c>
      <c r="C30" s="45" t="str">
        <f>'žákyně 04-05'!D35</f>
        <v>Slezan Frýdek-Místek A</v>
      </c>
      <c r="D30" s="52"/>
      <c r="E30" s="45"/>
    </row>
    <row r="31" spans="1:5" ht="21.75" customHeight="1" x14ac:dyDescent="0.25">
      <c r="A31" s="45">
        <v>28</v>
      </c>
      <c r="B31" s="45" t="str">
        <f>'žákyně 04-05'!B36</f>
        <v>Soukalová Hana</v>
      </c>
      <c r="C31" s="45" t="str">
        <f>'žákyně 04-05'!D36</f>
        <v>Kopřivnice A</v>
      </c>
      <c r="D31" s="52"/>
      <c r="E31" s="45"/>
    </row>
    <row r="32" spans="1:5" ht="21.75" customHeight="1" x14ac:dyDescent="0.25">
      <c r="A32" s="45">
        <v>29</v>
      </c>
      <c r="B32" s="45" t="str">
        <f>'žákyně 04-05'!B37</f>
        <v>Škrobánková Bára</v>
      </c>
      <c r="C32" s="45" t="str">
        <f>'žákyně 04-05'!D37</f>
        <v>AK SSK Vítkovice</v>
      </c>
      <c r="D32" s="52"/>
      <c r="E32" s="45"/>
    </row>
    <row r="33" spans="1:5" ht="21.75" customHeight="1" x14ac:dyDescent="0.25">
      <c r="A33" s="45">
        <v>30</v>
      </c>
      <c r="B33" s="45" t="str">
        <f>'žákyně 04-05'!B38</f>
        <v>Maternová Natálie</v>
      </c>
      <c r="C33" s="45" t="str">
        <f>'žákyně 04-05'!D38</f>
        <v>Kopřivnice A</v>
      </c>
      <c r="D33" s="52"/>
      <c r="E33" s="45"/>
    </row>
    <row r="34" spans="1:5" ht="21.75" customHeight="1" x14ac:dyDescent="0.25">
      <c r="A34" s="55"/>
      <c r="B34" s="55"/>
      <c r="C34" s="55"/>
      <c r="D34" s="62"/>
      <c r="E34" s="55"/>
    </row>
    <row r="35" spans="1:5" ht="24" customHeight="1" x14ac:dyDescent="0.3">
      <c r="A35" s="5" t="s">
        <v>12</v>
      </c>
      <c r="B35" s="6"/>
      <c r="C35" s="5" t="s">
        <v>13</v>
      </c>
      <c r="E35" s="11"/>
    </row>
    <row r="36" spans="1:5" ht="34.5" customHeight="1" x14ac:dyDescent="0.45">
      <c r="A36" s="44" t="s">
        <v>19</v>
      </c>
      <c r="B36" s="42"/>
      <c r="C36" s="42"/>
      <c r="D36" s="51" t="s">
        <v>26</v>
      </c>
      <c r="E36" s="42"/>
    </row>
    <row r="37" spans="1:5" ht="21.75" customHeight="1" x14ac:dyDescent="0.25">
      <c r="A37" s="45"/>
      <c r="B37" s="45" t="s">
        <v>6</v>
      </c>
      <c r="C37" s="45" t="s">
        <v>2</v>
      </c>
      <c r="D37" s="52" t="s">
        <v>8</v>
      </c>
      <c r="E37" s="45" t="s">
        <v>3</v>
      </c>
    </row>
    <row r="38" spans="1:5" ht="21.75" customHeight="1" x14ac:dyDescent="0.25">
      <c r="A38" s="45">
        <v>31</v>
      </c>
      <c r="B38" s="45" t="str">
        <f>'žákyně 04-05'!B39</f>
        <v>Kozlová Valentýna</v>
      </c>
      <c r="C38" s="176" t="str">
        <f>'žákyně 04-05'!D39</f>
        <v>Slezan Frýdek-Místek A</v>
      </c>
      <c r="D38" s="52"/>
      <c r="E38" s="45"/>
    </row>
    <row r="39" spans="1:5" ht="21.75" customHeight="1" x14ac:dyDescent="0.25">
      <c r="A39" s="45">
        <v>32</v>
      </c>
      <c r="B39" s="45" t="str">
        <f>'žákyně 04-05'!B40</f>
        <v>Krčková Lucie</v>
      </c>
      <c r="C39" s="176" t="str">
        <f>'žákyně 04-05'!D40</f>
        <v>TJ TŽ Třinec A</v>
      </c>
      <c r="D39" s="52"/>
      <c r="E39" s="45"/>
    </row>
    <row r="40" spans="1:5" ht="21.75" customHeight="1" x14ac:dyDescent="0.25">
      <c r="A40" s="45">
        <v>33</v>
      </c>
      <c r="B40" s="45" t="str">
        <f>'žákyně 04-05'!B41</f>
        <v>Stankovičová Aneta</v>
      </c>
      <c r="C40" s="176" t="str">
        <f>'žákyně 04-05'!D41</f>
        <v>AK SSK Vítkovice</v>
      </c>
      <c r="D40" s="52"/>
      <c r="E40" s="45"/>
    </row>
    <row r="41" spans="1:5" ht="21.75" customHeight="1" x14ac:dyDescent="0.25">
      <c r="A41" s="45">
        <v>34</v>
      </c>
      <c r="B41" s="45" t="str">
        <f>'žákyně 04-05'!B42</f>
        <v>Bojková Anežka</v>
      </c>
      <c r="C41" s="176" t="str">
        <f>'žákyně 04-05'!D42</f>
        <v>TJ TŽ Třinec A</v>
      </c>
      <c r="D41" s="52"/>
      <c r="E41" s="45"/>
    </row>
    <row r="42" spans="1:5" ht="21.75" customHeight="1" x14ac:dyDescent="0.25">
      <c r="A42" s="45">
        <v>35</v>
      </c>
      <c r="B42" s="45" t="str">
        <f>'žákyně 04-05'!B43</f>
        <v>LAPIŠOVÁ  Kristýna</v>
      </c>
      <c r="C42" s="176" t="str">
        <f>'žákyně 04-05'!D43</f>
        <v xml:space="preserve"> AO Slavia Havířov</v>
      </c>
      <c r="D42" s="52"/>
      <c r="E42" s="45"/>
    </row>
    <row r="43" spans="1:5" ht="21.75" customHeight="1" x14ac:dyDescent="0.25">
      <c r="A43" s="45">
        <v>36</v>
      </c>
      <c r="B43" s="45" t="str">
        <f>'žákyně 04-05'!B44</f>
        <v>Bačová Lucie</v>
      </c>
      <c r="C43" s="176" t="str">
        <f>'žákyně 04-05'!D44</f>
        <v>Kopřivnice A</v>
      </c>
      <c r="D43" s="52"/>
      <c r="E43" s="45"/>
    </row>
    <row r="44" spans="1:5" ht="21.75" customHeight="1" x14ac:dyDescent="0.25">
      <c r="A44" s="45">
        <v>37</v>
      </c>
      <c r="B44" s="45" t="str">
        <f>'žákyně 04-05'!B45</f>
        <v>Návratová Amálie</v>
      </c>
      <c r="C44" s="176" t="str">
        <f>'žákyně 04-05'!D45</f>
        <v>AK SSK Vítkovice</v>
      </c>
      <c r="D44" s="52"/>
      <c r="E44" s="45"/>
    </row>
    <row r="45" spans="1:5" ht="21.75" customHeight="1" x14ac:dyDescent="0.25">
      <c r="A45" s="45">
        <v>38</v>
      </c>
      <c r="B45" s="45" t="str">
        <f>'žákyně 04-05'!B46</f>
        <v>RUCKÁ  Nikola</v>
      </c>
      <c r="C45" s="176" t="str">
        <f>'žákyně 04-05'!D46</f>
        <v xml:space="preserve"> AO Slavia Havířov</v>
      </c>
      <c r="D45" s="52"/>
      <c r="E45" s="45"/>
    </row>
    <row r="46" spans="1:5" ht="21.75" customHeight="1" x14ac:dyDescent="0.25">
      <c r="A46" s="45">
        <v>39</v>
      </c>
      <c r="B46" s="45" t="str">
        <f>'žákyně 04-05'!B47</f>
        <v>Čmielová Johana</v>
      </c>
      <c r="C46" s="176" t="str">
        <f>'žákyně 04-05'!D47</f>
        <v>TJ TŽ Třinec B</v>
      </c>
      <c r="D46" s="52"/>
      <c r="E46" s="45"/>
    </row>
    <row r="47" spans="1:5" ht="21.75" customHeight="1" x14ac:dyDescent="0.25">
      <c r="A47" s="45">
        <v>40</v>
      </c>
      <c r="B47" s="45" t="str">
        <f>'žákyně 04-05'!B48</f>
        <v>Klásková Lucie</v>
      </c>
      <c r="C47" s="176" t="str">
        <f>'žákyně 04-05'!D48</f>
        <v>AK SSK Vítkovice</v>
      </c>
      <c r="D47" s="52"/>
      <c r="E47" s="45"/>
    </row>
    <row r="48" spans="1:5" ht="21.75" customHeight="1" x14ac:dyDescent="0.25">
      <c r="A48" s="45">
        <v>41</v>
      </c>
      <c r="B48" s="45" t="str">
        <f>'žákyně 04-05'!B53</f>
        <v>Kulichová Klaudie</v>
      </c>
      <c r="C48" s="176" t="str">
        <f>'žákyně 04-05'!D53</f>
        <v>TJ TŽ Třinec A</v>
      </c>
      <c r="D48" s="52"/>
      <c r="E48" s="45"/>
    </row>
    <row r="49" spans="1:5" ht="21.75" customHeight="1" x14ac:dyDescent="0.25">
      <c r="A49" s="45">
        <v>42</v>
      </c>
      <c r="B49" s="45" t="str">
        <f>'žákyně 04-05'!B54</f>
        <v>Válková Nina</v>
      </c>
      <c r="C49" s="176" t="str">
        <f>'žákyně 04-05'!D54</f>
        <v>Atletika PORUBA</v>
      </c>
      <c r="D49" s="52"/>
      <c r="E49" s="45"/>
    </row>
    <row r="50" spans="1:5" ht="21.75" customHeight="1" x14ac:dyDescent="0.25">
      <c r="A50" s="45">
        <v>43</v>
      </c>
      <c r="B50" s="45" t="str">
        <f>'žákyně 04-05'!B55</f>
        <v>Ciencalová Dorota</v>
      </c>
      <c r="C50" s="45" t="str">
        <f>'žákyně 04-05'!D55</f>
        <v>TJ TŽ Třinec A</v>
      </c>
      <c r="D50" s="52"/>
      <c r="E50" s="45"/>
    </row>
    <row r="51" spans="1:5" ht="21.75" customHeight="1" x14ac:dyDescent="0.25">
      <c r="A51" s="45">
        <v>44</v>
      </c>
      <c r="B51" s="45" t="str">
        <f>'žákyně 04-05'!B56</f>
        <v>Novák Nicol</v>
      </c>
      <c r="C51" s="176" t="str">
        <f>'žákyně 04-05'!D56</f>
        <v>Kopřivnice B</v>
      </c>
      <c r="D51" s="52"/>
      <c r="E51" s="45"/>
    </row>
    <row r="52" spans="1:5" ht="21.75" customHeight="1" x14ac:dyDescent="0.25">
      <c r="A52" s="45">
        <v>45</v>
      </c>
      <c r="B52" s="45" t="str">
        <f>'žákyně 04-05'!B57</f>
        <v>Sopuchová Pavla</v>
      </c>
      <c r="C52" s="176" t="str">
        <f>'žákyně 04-05'!D57</f>
        <v>Kopřivnice A</v>
      </c>
      <c r="D52" s="52"/>
      <c r="E52" s="45"/>
    </row>
    <row r="53" spans="1:5" ht="21.75" customHeight="1" x14ac:dyDescent="0.25">
      <c r="A53" s="45">
        <v>46</v>
      </c>
      <c r="B53" s="45" t="str">
        <f>'žákyně 04-05'!B58</f>
        <v>Kovaříková Eva</v>
      </c>
      <c r="C53" s="176" t="str">
        <f>'žákyně 04-05'!D58</f>
        <v>TJ TŽ Třinec A</v>
      </c>
      <c r="D53" s="52"/>
      <c r="E53" s="45"/>
    </row>
    <row r="54" spans="1:5" ht="21.75" customHeight="1" x14ac:dyDescent="0.25">
      <c r="A54" s="45">
        <v>47</v>
      </c>
      <c r="B54" s="45" t="str">
        <f>'žákyně 04-05'!B59</f>
        <v>Vantuchová Sabina</v>
      </c>
      <c r="C54" s="176" t="str">
        <f>'žákyně 04-05'!D59</f>
        <v>Atletika PORUBA</v>
      </c>
      <c r="D54" s="52"/>
      <c r="E54" s="45"/>
    </row>
    <row r="55" spans="1:5" ht="21.75" customHeight="1" x14ac:dyDescent="0.25">
      <c r="A55" s="45">
        <v>48</v>
      </c>
      <c r="B55" s="45" t="str">
        <f>'žákyně 04-05'!B60</f>
        <v>Šebestíková Sára</v>
      </c>
      <c r="C55" s="176" t="str">
        <f>'žákyně 04-05'!D60</f>
        <v>Kopřivnice A</v>
      </c>
      <c r="D55" s="52"/>
      <c r="E55" s="45"/>
    </row>
    <row r="56" spans="1:5" ht="21.75" customHeight="1" x14ac:dyDescent="0.25">
      <c r="A56" s="45">
        <v>49</v>
      </c>
      <c r="B56" s="45" t="str">
        <f>'žákyně 04-05'!B61</f>
        <v>Papavasilevská Silvie</v>
      </c>
      <c r="C56" s="176" t="str">
        <f>'žákyně 04-05'!D61</f>
        <v>AK SSK Vítkovice</v>
      </c>
      <c r="D56" s="52"/>
      <c r="E56" s="45"/>
    </row>
    <row r="57" spans="1:5" ht="21.75" customHeight="1" x14ac:dyDescent="0.25">
      <c r="A57" s="45">
        <v>50</v>
      </c>
      <c r="B57" s="45" t="str">
        <f>'žákyně 04-05'!B62</f>
        <v>Feilhauerová Ema</v>
      </c>
      <c r="C57" s="176" t="str">
        <f>'žákyně 04-05'!D62</f>
        <v>Kopřivnice A</v>
      </c>
      <c r="D57" s="52"/>
      <c r="E57" s="45"/>
    </row>
    <row r="58" spans="1:5" ht="21.75" customHeight="1" x14ac:dyDescent="0.25">
      <c r="A58" s="45">
        <v>51</v>
      </c>
      <c r="B58" s="45" t="str">
        <f>'žákyně 04-05'!B63</f>
        <v>Motyková Aneta</v>
      </c>
      <c r="C58" s="176" t="str">
        <f>'žákyně 04-05'!D63</f>
        <v>TJ TŽ Třinec A</v>
      </c>
      <c r="D58" s="52"/>
      <c r="E58" s="45"/>
    </row>
    <row r="59" spans="1:5" ht="21.75" customHeight="1" x14ac:dyDescent="0.25">
      <c r="A59" s="45">
        <v>52</v>
      </c>
      <c r="B59" s="45" t="str">
        <f>'žákyně 04-05'!B64</f>
        <v>Válková Julie</v>
      </c>
      <c r="C59" s="176" t="str">
        <f>'žákyně 04-05'!D64</f>
        <v>Atletika PORUBA</v>
      </c>
      <c r="D59" s="52"/>
      <c r="E59" s="45"/>
    </row>
    <row r="60" spans="1:5" ht="21.75" customHeight="1" x14ac:dyDescent="0.25">
      <c r="A60" s="45">
        <v>53</v>
      </c>
      <c r="B60" s="45" t="str">
        <f>'žákyně 04-05'!B65</f>
        <v>Zdražilová Denisa</v>
      </c>
      <c r="C60" s="176" t="str">
        <f>'žákyně 04-05'!D65</f>
        <v>Atletika PORUBA</v>
      </c>
      <c r="D60" s="52"/>
      <c r="E60" s="45"/>
    </row>
    <row r="61" spans="1:5" ht="21.75" customHeight="1" x14ac:dyDescent="0.25">
      <c r="A61" s="45">
        <v>54</v>
      </c>
      <c r="B61" s="45" t="str">
        <f>'žákyně 04-05'!B66</f>
        <v xml:space="preserve">Vávrová Michaela </v>
      </c>
      <c r="C61" s="176" t="str">
        <f>'žákyně 04-05'!D66</f>
        <v>Slezan Frýdek-Místek B</v>
      </c>
      <c r="D61" s="52"/>
      <c r="E61" s="45"/>
    </row>
    <row r="62" spans="1:5" ht="21.75" customHeight="1" x14ac:dyDescent="0.25">
      <c r="A62" s="45">
        <v>55</v>
      </c>
      <c r="B62" s="45" t="str">
        <f>'žákyně 04-05'!B67</f>
        <v>Potůčková Sabina</v>
      </c>
      <c r="C62" s="176" t="str">
        <f>'žákyně 04-05'!D67</f>
        <v>AK SSK Vítkovice</v>
      </c>
      <c r="D62" s="52"/>
      <c r="E62" s="45"/>
    </row>
    <row r="63" spans="1:5" ht="21.75" customHeight="1" x14ac:dyDescent="0.25">
      <c r="A63" s="45">
        <v>56</v>
      </c>
      <c r="B63" s="45" t="str">
        <f>'žákyně 04-05'!B68</f>
        <v>Kluzová Michaela</v>
      </c>
      <c r="C63" s="176" t="str">
        <f>'žákyně 04-05'!D68</f>
        <v>TJ TŽ Třinec A</v>
      </c>
      <c r="D63" s="52"/>
      <c r="E63" s="45"/>
    </row>
    <row r="64" spans="1:5" ht="21.75" customHeight="1" x14ac:dyDescent="0.25">
      <c r="A64" s="45">
        <v>57</v>
      </c>
      <c r="B64" s="45" t="str">
        <f>'žákyně 04-05'!B69</f>
        <v>Melčáková Michaela</v>
      </c>
      <c r="C64" s="176" t="str">
        <f>'žákyně 04-05'!D69</f>
        <v>Kopřivnice B</v>
      </c>
      <c r="D64" s="52"/>
      <c r="E64" s="45"/>
    </row>
    <row r="65" spans="1:5" ht="21.75" customHeight="1" x14ac:dyDescent="0.25">
      <c r="A65" s="45">
        <v>58</v>
      </c>
      <c r="B65" s="45"/>
      <c r="C65" s="176"/>
      <c r="D65" s="52"/>
      <c r="E65" s="45"/>
    </row>
    <row r="66" spans="1:5" ht="20.85" customHeight="1" x14ac:dyDescent="0.25">
      <c r="A66" s="45">
        <v>59</v>
      </c>
      <c r="B66" s="45"/>
      <c r="C66" s="176"/>
      <c r="D66" s="52"/>
      <c r="E66" s="45"/>
    </row>
    <row r="68" spans="1:5" ht="18.75" x14ac:dyDescent="0.3">
      <c r="A68" s="5" t="s">
        <v>12</v>
      </c>
      <c r="B68" s="6"/>
      <c r="C68" s="5" t="s">
        <v>13</v>
      </c>
      <c r="E68" s="11"/>
    </row>
    <row r="69" spans="1:5" ht="28.5" x14ac:dyDescent="0.45">
      <c r="A69" s="44" t="s">
        <v>19</v>
      </c>
      <c r="B69" s="42"/>
      <c r="C69" s="42"/>
      <c r="D69" s="51" t="s">
        <v>26</v>
      </c>
      <c r="E69" s="42"/>
    </row>
    <row r="70" spans="1:5" ht="21.75" customHeight="1" x14ac:dyDescent="0.25">
      <c r="A70" s="45"/>
      <c r="B70" s="45" t="s">
        <v>6</v>
      </c>
      <c r="C70" s="45" t="s">
        <v>2</v>
      </c>
      <c r="D70" s="52" t="s">
        <v>8</v>
      </c>
      <c r="E70" s="45" t="s">
        <v>3</v>
      </c>
    </row>
    <row r="71" spans="1:5" ht="21.75" customHeight="1" x14ac:dyDescent="0.25">
      <c r="A71" s="45">
        <v>60</v>
      </c>
      <c r="B71" s="45"/>
      <c r="C71" s="176"/>
      <c r="D71" s="52"/>
      <c r="E71" s="45"/>
    </row>
    <row r="72" spans="1:5" ht="21.75" customHeight="1" x14ac:dyDescent="0.25">
      <c r="A72" s="45">
        <v>61</v>
      </c>
      <c r="B72" s="45"/>
      <c r="C72" s="176"/>
      <c r="D72" s="52"/>
      <c r="E72" s="45"/>
    </row>
    <row r="73" spans="1:5" ht="21.75" customHeight="1" x14ac:dyDescent="0.25">
      <c r="A73" s="45">
        <v>62</v>
      </c>
      <c r="B73" s="45"/>
      <c r="C73" s="176"/>
      <c r="D73" s="52"/>
      <c r="E73" s="45"/>
    </row>
    <row r="74" spans="1:5" ht="21.75" customHeight="1" x14ac:dyDescent="0.25">
      <c r="A74" s="45">
        <v>63</v>
      </c>
      <c r="B74" s="45"/>
      <c r="C74" s="176"/>
      <c r="D74" s="52"/>
      <c r="E74" s="45"/>
    </row>
    <row r="75" spans="1:5" ht="21.75" customHeight="1" x14ac:dyDescent="0.25">
      <c r="A75" s="45">
        <v>64</v>
      </c>
      <c r="B75" s="45"/>
      <c r="C75" s="176"/>
      <c r="D75" s="52"/>
      <c r="E75" s="45"/>
    </row>
    <row r="76" spans="1:5" ht="21.75" customHeight="1" x14ac:dyDescent="0.25">
      <c r="A76" s="45">
        <v>65</v>
      </c>
      <c r="B76" s="45"/>
      <c r="C76" s="176"/>
      <c r="D76" s="52"/>
      <c r="E76" s="45"/>
    </row>
    <row r="77" spans="1:5" ht="21.75" customHeight="1" x14ac:dyDescent="0.25">
      <c r="A77" s="45">
        <v>66</v>
      </c>
      <c r="B77" s="45"/>
      <c r="C77" s="176"/>
      <c r="D77" s="52"/>
      <c r="E77" s="45"/>
    </row>
    <row r="78" spans="1:5" ht="21.75" customHeight="1" x14ac:dyDescent="0.25">
      <c r="A78" s="45">
        <v>67</v>
      </c>
      <c r="B78" s="45"/>
      <c r="C78" s="176"/>
      <c r="D78" s="52"/>
      <c r="E78" s="45"/>
    </row>
    <row r="79" spans="1:5" ht="21.75" customHeight="1" x14ac:dyDescent="0.25">
      <c r="A79" s="45">
        <v>68</v>
      </c>
      <c r="B79" s="45"/>
      <c r="C79" s="176"/>
      <c r="D79" s="52"/>
      <c r="E79" s="45"/>
    </row>
    <row r="80" spans="1:5" ht="21.75" customHeight="1" x14ac:dyDescent="0.25">
      <c r="A80" s="45">
        <v>69</v>
      </c>
      <c r="B80" s="45"/>
      <c r="C80" s="176"/>
      <c r="D80" s="52"/>
      <c r="E80" s="45"/>
    </row>
    <row r="81" spans="1:5" ht="21.75" customHeight="1" x14ac:dyDescent="0.25">
      <c r="A81" s="45">
        <v>70</v>
      </c>
      <c r="B81" s="45"/>
      <c r="C81" s="176"/>
      <c r="D81" s="52"/>
      <c r="E81" s="45"/>
    </row>
    <row r="82" spans="1:5" ht="21.75" customHeight="1" x14ac:dyDescent="0.25">
      <c r="A82" s="45">
        <v>71</v>
      </c>
      <c r="B82" s="45"/>
      <c r="C82" s="176"/>
      <c r="D82" s="52"/>
      <c r="E82" s="45"/>
    </row>
    <row r="83" spans="1:5" ht="21.75" customHeight="1" x14ac:dyDescent="0.25">
      <c r="A83" s="45">
        <v>72</v>
      </c>
      <c r="B83" s="45"/>
      <c r="C83" s="176"/>
      <c r="D83" s="52"/>
      <c r="E83" s="45"/>
    </row>
    <row r="84" spans="1:5" ht="21.75" customHeight="1" x14ac:dyDescent="0.25">
      <c r="A84" s="45">
        <v>73</v>
      </c>
      <c r="B84" s="45"/>
      <c r="C84" s="176"/>
      <c r="D84" s="52"/>
      <c r="E84" s="45"/>
    </row>
    <row r="85" spans="1:5" ht="21.75" customHeight="1" x14ac:dyDescent="0.25">
      <c r="A85" s="45">
        <v>74</v>
      </c>
      <c r="B85" s="45"/>
      <c r="C85" s="176"/>
      <c r="D85" s="52"/>
      <c r="E85" s="45"/>
    </row>
    <row r="86" spans="1:5" ht="21.75" customHeight="1" x14ac:dyDescent="0.25">
      <c r="A86" s="45">
        <v>75</v>
      </c>
      <c r="B86" s="45"/>
      <c r="C86" s="176"/>
      <c r="D86" s="52"/>
      <c r="E86" s="45"/>
    </row>
    <row r="87" spans="1:5" ht="21.75" customHeight="1" x14ac:dyDescent="0.25">
      <c r="A87" s="45">
        <v>76</v>
      </c>
      <c r="B87" s="45">
        <f>'žákyně 04-05'!B93</f>
        <v>76</v>
      </c>
      <c r="C87" s="176">
        <f>'žákyně 04-05'!D93</f>
        <v>476</v>
      </c>
      <c r="D87" s="52"/>
      <c r="E87" s="45"/>
    </row>
    <row r="88" spans="1:5" ht="21.75" customHeight="1" x14ac:dyDescent="0.25">
      <c r="A88" s="45">
        <v>77</v>
      </c>
      <c r="B88" s="45">
        <f>'žákyně 04-05'!B94</f>
        <v>77</v>
      </c>
      <c r="C88" s="176">
        <f>'žákyně 04-05'!D94</f>
        <v>477</v>
      </c>
      <c r="D88" s="52"/>
      <c r="E88" s="45"/>
    </row>
    <row r="89" spans="1:5" ht="21.75" customHeight="1" x14ac:dyDescent="0.25">
      <c r="A89" s="45">
        <v>78</v>
      </c>
      <c r="B89" s="45">
        <f>'žákyně 04-05'!B95</f>
        <v>78</v>
      </c>
      <c r="C89" s="176">
        <f>'žákyně 04-05'!D95</f>
        <v>478</v>
      </c>
      <c r="D89" s="52"/>
      <c r="E89" s="45"/>
    </row>
    <row r="90" spans="1:5" ht="21.75" customHeight="1" x14ac:dyDescent="0.25">
      <c r="A90" s="45">
        <v>79</v>
      </c>
      <c r="B90" s="45">
        <f>'žákyně 04-05'!B96</f>
        <v>0</v>
      </c>
      <c r="C90" s="176">
        <f>'žákyně 04-05'!D96</f>
        <v>0</v>
      </c>
      <c r="D90" s="52"/>
      <c r="E90" s="45"/>
    </row>
    <row r="91" spans="1:5" ht="21.75" customHeight="1" x14ac:dyDescent="0.25">
      <c r="A91" s="45">
        <v>80</v>
      </c>
      <c r="B91" s="45">
        <f>'žákyně 04-05'!B97</f>
        <v>0</v>
      </c>
      <c r="C91" s="176">
        <f>'žákyně 04-05'!D97</f>
        <v>0</v>
      </c>
      <c r="D91" s="52"/>
      <c r="E91" s="45"/>
    </row>
    <row r="92" spans="1:5" ht="21.75" customHeight="1" x14ac:dyDescent="0.25">
      <c r="A92" s="45">
        <v>81</v>
      </c>
      <c r="B92" s="45">
        <f>'žákyně 04-05'!B98</f>
        <v>0</v>
      </c>
      <c r="C92" s="176">
        <f>'žákyně 04-05'!D98</f>
        <v>0</v>
      </c>
      <c r="D92" s="52"/>
      <c r="E92" s="45"/>
    </row>
    <row r="93" spans="1:5" ht="21.75" customHeight="1" x14ac:dyDescent="0.25">
      <c r="A93" s="45">
        <v>82</v>
      </c>
      <c r="B93" s="45">
        <f>'žákyně 04-05'!B99</f>
        <v>0</v>
      </c>
      <c r="C93" s="176">
        <f>'žákyně 04-05'!D99</f>
        <v>0</v>
      </c>
      <c r="D93" s="52"/>
      <c r="E93" s="45"/>
    </row>
    <row r="94" spans="1:5" ht="21.75" customHeight="1" x14ac:dyDescent="0.25">
      <c r="A94" s="45">
        <v>83</v>
      </c>
      <c r="B94" s="45">
        <f>'žákyně 04-05'!B100</f>
        <v>0</v>
      </c>
      <c r="C94" s="176">
        <f>'žákyně 04-05'!D100</f>
        <v>0</v>
      </c>
      <c r="D94" s="52"/>
      <c r="E94" s="45"/>
    </row>
    <row r="95" spans="1:5" ht="21.75" customHeight="1" x14ac:dyDescent="0.25">
      <c r="A95" s="45">
        <v>84</v>
      </c>
      <c r="B95" s="45">
        <f>'žákyně 04-05'!B101</f>
        <v>0</v>
      </c>
      <c r="C95" s="176">
        <f>'žákyně 04-05'!D101</f>
        <v>0</v>
      </c>
      <c r="D95" s="52"/>
      <c r="E95" s="45"/>
    </row>
    <row r="96" spans="1:5" ht="21.75" customHeight="1" x14ac:dyDescent="0.25">
      <c r="A96" s="45">
        <v>85</v>
      </c>
      <c r="B96" s="45">
        <f>'žákyně 04-05'!B102</f>
        <v>0</v>
      </c>
      <c r="C96" s="176">
        <f>'žákyně 04-05'!D102</f>
        <v>0</v>
      </c>
      <c r="D96" s="52"/>
      <c r="E96" s="45"/>
    </row>
    <row r="97" spans="1:5" ht="21.75" customHeight="1" x14ac:dyDescent="0.25">
      <c r="A97" s="45">
        <v>86</v>
      </c>
      <c r="B97" s="45">
        <f>'žákyně 04-05'!B103</f>
        <v>0</v>
      </c>
      <c r="C97" s="176">
        <f>'žákyně 04-05'!D103</f>
        <v>0</v>
      </c>
      <c r="D97" s="52"/>
      <c r="E97" s="45"/>
    </row>
    <row r="98" spans="1:5" ht="21.75" customHeight="1" x14ac:dyDescent="0.25">
      <c r="A98" s="45">
        <v>87</v>
      </c>
      <c r="B98" s="45">
        <f>'žákyně 04-05'!B104</f>
        <v>0</v>
      </c>
      <c r="C98" s="176">
        <f>'žákyně 04-05'!D104</f>
        <v>0</v>
      </c>
      <c r="D98" s="52"/>
      <c r="E98" s="45"/>
    </row>
    <row r="99" spans="1:5" ht="21.75" customHeight="1" x14ac:dyDescent="0.25">
      <c r="A99" s="45">
        <v>88</v>
      </c>
      <c r="B99" s="45">
        <f>'žákyně 04-05'!B105</f>
        <v>0</v>
      </c>
      <c r="C99" s="176">
        <f>'žákyně 04-05'!D105</f>
        <v>0</v>
      </c>
      <c r="D99" s="52"/>
      <c r="E99" s="45"/>
    </row>
    <row r="100" spans="1:5" ht="21.75" customHeight="1" x14ac:dyDescent="0.25"/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A10" zoomScale="70" zoomScaleNormal="70" workbookViewId="0">
      <selection activeCell="B4" sqref="B4:C33"/>
    </sheetView>
  </sheetViews>
  <sheetFormatPr defaultRowHeight="15" x14ac:dyDescent="0.25"/>
  <cols>
    <col min="1" max="1" width="7" customWidth="1"/>
    <col min="2" max="2" width="17.140625" customWidth="1"/>
    <col min="3" max="3" width="13.140625" customWidth="1"/>
    <col min="4" max="7" width="11.140625" customWidth="1"/>
  </cols>
  <sheetData>
    <row r="1" spans="1:8" ht="23.25" customHeight="1" x14ac:dyDescent="0.3">
      <c r="A1" s="5" t="s">
        <v>12</v>
      </c>
      <c r="B1" s="6"/>
      <c r="C1" s="5" t="s">
        <v>13</v>
      </c>
      <c r="E1" s="11"/>
    </row>
    <row r="2" spans="1:8" s="42" customFormat="1" ht="33.75" customHeight="1" x14ac:dyDescent="0.45">
      <c r="A2" s="44" t="s">
        <v>18</v>
      </c>
      <c r="D2" s="56" t="s">
        <v>33</v>
      </c>
    </row>
    <row r="3" spans="1:8" ht="21" customHeight="1" x14ac:dyDescent="0.25">
      <c r="A3" s="45"/>
      <c r="B3" s="45" t="s">
        <v>6</v>
      </c>
      <c r="C3" s="45" t="s">
        <v>2</v>
      </c>
      <c r="D3" s="60">
        <v>1</v>
      </c>
      <c r="E3" s="61">
        <v>2</v>
      </c>
      <c r="F3" s="61">
        <v>3</v>
      </c>
      <c r="G3" s="61" t="s">
        <v>27</v>
      </c>
      <c r="H3" s="61" t="s">
        <v>3</v>
      </c>
    </row>
    <row r="4" spans="1:8" ht="21.75" customHeight="1" x14ac:dyDescent="0.25">
      <c r="A4" s="45">
        <v>1</v>
      </c>
      <c r="B4" s="90" t="str">
        <f>'žákyně 06-07 '!B5</f>
        <v>Lieblová Tereza</v>
      </c>
      <c r="C4" s="90" t="str">
        <f>'žákyně 06-07 '!D5</f>
        <v>TJVME</v>
      </c>
      <c r="D4" s="45"/>
      <c r="E4" s="45"/>
      <c r="F4" s="45"/>
      <c r="G4" s="45"/>
      <c r="H4" s="45"/>
    </row>
    <row r="5" spans="1:8" ht="21.75" customHeight="1" x14ac:dyDescent="0.25">
      <c r="A5" s="45">
        <v>2</v>
      </c>
      <c r="B5" s="45" t="str">
        <f>'žákyně 06-07 '!B6</f>
        <v>Kateřina Mendreková 30.9.2006</v>
      </c>
      <c r="C5" s="45" t="str">
        <f>'žákyně 06-07 '!D6</f>
        <v>TJ Jäkl Karviná</v>
      </c>
      <c r="D5" s="45"/>
      <c r="E5" s="45"/>
      <c r="F5" s="45"/>
      <c r="G5" s="45"/>
      <c r="H5" s="45"/>
    </row>
    <row r="6" spans="1:8" ht="21.75" customHeight="1" x14ac:dyDescent="0.25">
      <c r="A6" s="45">
        <v>3</v>
      </c>
      <c r="B6" s="45" t="str">
        <f>'žákyně 06-07 '!B7</f>
        <v>Lucie Šenkeříková, r. 2007, Kopřivnice</v>
      </c>
      <c r="C6" s="45">
        <f>'žákyně 06-07 '!D7</f>
        <v>0</v>
      </c>
      <c r="D6" s="45"/>
      <c r="E6" s="45"/>
      <c r="F6" s="45"/>
      <c r="G6" s="45"/>
      <c r="H6" s="45"/>
    </row>
    <row r="7" spans="1:8" ht="21.75" customHeight="1" x14ac:dyDescent="0.25">
      <c r="A7" s="45">
        <v>4</v>
      </c>
      <c r="B7" s="45" t="str">
        <f>'žákyně 06-07 '!B8</f>
        <v>Bělunková Michaela</v>
      </c>
      <c r="C7" s="45" t="str">
        <f>'žákyně 06-07 '!D8</f>
        <v>Kopřivnice B</v>
      </c>
      <c r="D7" s="45"/>
      <c r="E7" s="45"/>
      <c r="F7" s="45"/>
      <c r="G7" s="45"/>
      <c r="H7" s="45"/>
    </row>
    <row r="8" spans="1:8" ht="21.75" customHeight="1" x14ac:dyDescent="0.25">
      <c r="A8" s="45">
        <v>5</v>
      </c>
      <c r="B8" s="45" t="str">
        <f>'žákyně 06-07 '!B9</f>
        <v>Kanitrová Kamila</v>
      </c>
      <c r="C8" s="45" t="str">
        <f>'žákyně 06-07 '!D9</f>
        <v>TJVME</v>
      </c>
      <c r="D8" s="45"/>
      <c r="E8" s="45"/>
      <c r="F8" s="45"/>
      <c r="G8" s="45"/>
      <c r="H8" s="45"/>
    </row>
    <row r="9" spans="1:8" ht="21.75" customHeight="1" x14ac:dyDescent="0.25">
      <c r="A9" s="45">
        <v>6</v>
      </c>
      <c r="B9" s="45" t="str">
        <f>'žákyně 06-07 '!B10</f>
        <v>Michálková Lucie</v>
      </c>
      <c r="C9" s="45" t="str">
        <f>'žákyně 06-07 '!D10</f>
        <v>Slezan Frýdek-Místek B</v>
      </c>
      <c r="D9" s="45"/>
      <c r="E9" s="45"/>
      <c r="F9" s="45"/>
      <c r="G9" s="45"/>
      <c r="H9" s="45"/>
    </row>
    <row r="10" spans="1:8" ht="21.75" customHeight="1" x14ac:dyDescent="0.25">
      <c r="A10" s="45">
        <v>7</v>
      </c>
      <c r="B10" s="45" t="str">
        <f>'žákyně 06-07 '!B11</f>
        <v>Brozdová Darina</v>
      </c>
      <c r="C10" s="45" t="str">
        <f>'žákyně 06-07 '!D11</f>
        <v xml:space="preserve">TJ TŽ Třinec </v>
      </c>
      <c r="D10" s="45"/>
      <c r="E10" s="45"/>
      <c r="F10" s="45"/>
      <c r="G10" s="45"/>
      <c r="H10" s="45"/>
    </row>
    <row r="11" spans="1:8" ht="21.75" customHeight="1" x14ac:dyDescent="0.25">
      <c r="A11" s="45">
        <v>8</v>
      </c>
      <c r="B11" s="45" t="str">
        <f>'žákyně 06-07 '!B12</f>
        <v>Pešlová Patricie</v>
      </c>
      <c r="C11" s="45" t="str">
        <f>'žákyně 06-07 '!D12</f>
        <v>Kopřivnice A</v>
      </c>
      <c r="D11" s="45"/>
      <c r="E11" s="45"/>
      <c r="F11" s="45"/>
      <c r="G11" s="45"/>
      <c r="H11" s="45"/>
    </row>
    <row r="12" spans="1:8" ht="21.75" customHeight="1" x14ac:dyDescent="0.25">
      <c r="A12" s="45">
        <v>9</v>
      </c>
      <c r="B12" s="45" t="str">
        <f>'žákyně 06-07 '!B13</f>
        <v>Ondruchová  Aneta</v>
      </c>
      <c r="C12" s="45" t="str">
        <f>'žákyně 06-07 '!D13</f>
        <v>TJVME</v>
      </c>
      <c r="D12" s="45"/>
      <c r="E12" s="45"/>
      <c r="F12" s="45"/>
      <c r="G12" s="45"/>
      <c r="H12" s="45"/>
    </row>
    <row r="13" spans="1:8" ht="21.75" customHeight="1" x14ac:dyDescent="0.25">
      <c r="A13" s="45">
        <v>10</v>
      </c>
      <c r="B13" s="45" t="str">
        <f>'žákyně 06-07 '!B14</f>
        <v>Tereza Pošvancová 1.11.2006</v>
      </c>
      <c r="C13" s="45" t="str">
        <f>'žákyně 06-07 '!D14</f>
        <v>TJ Jäkl Karviná</v>
      </c>
      <c r="D13" s="45"/>
      <c r="E13" s="45"/>
      <c r="F13" s="45"/>
      <c r="G13" s="45"/>
      <c r="H13" s="45"/>
    </row>
    <row r="14" spans="1:8" ht="21.75" customHeight="1" x14ac:dyDescent="0.25">
      <c r="A14" s="45">
        <v>11</v>
      </c>
      <c r="B14" s="45" t="str">
        <f>'žákyně 06-07 '!B15</f>
        <v>Robinson Greace</v>
      </c>
      <c r="C14" s="45" t="str">
        <f>'žákyně 06-07 '!D15</f>
        <v>TJ TŽ Třinec B</v>
      </c>
      <c r="D14" s="45"/>
      <c r="E14" s="45"/>
      <c r="F14" s="45"/>
      <c r="G14" s="45"/>
      <c r="H14" s="45"/>
    </row>
    <row r="15" spans="1:8" ht="21.75" customHeight="1" x14ac:dyDescent="0.25">
      <c r="A15" s="45">
        <v>12</v>
      </c>
      <c r="B15" s="45">
        <f>'žákyně 06-07 '!B16</f>
        <v>0</v>
      </c>
      <c r="C15" s="45">
        <f>'žákyně 06-07 '!D16</f>
        <v>0</v>
      </c>
      <c r="D15" s="45"/>
      <c r="E15" s="45"/>
      <c r="F15" s="45"/>
      <c r="G15" s="45"/>
      <c r="H15" s="45"/>
    </row>
    <row r="16" spans="1:8" ht="21.75" customHeight="1" x14ac:dyDescent="0.25">
      <c r="A16" s="45">
        <v>13</v>
      </c>
      <c r="B16" s="45" t="str">
        <f>'žákyně 06-07 '!B17</f>
        <v>Bystřičanová Barbora</v>
      </c>
      <c r="C16" s="45" t="str">
        <f>'žákyně 06-07 '!D17</f>
        <v>Slezan Frýdek-Místek B</v>
      </c>
      <c r="D16" s="45"/>
      <c r="E16" s="45"/>
      <c r="F16" s="45"/>
      <c r="G16" s="45"/>
      <c r="H16" s="45"/>
    </row>
    <row r="17" spans="1:8" ht="21.75" customHeight="1" x14ac:dyDescent="0.25">
      <c r="A17" s="45">
        <v>14</v>
      </c>
      <c r="B17" s="45" t="str">
        <f>'žákyně 06-07 '!B18</f>
        <v>HODULÁKOVÁ  Pavla</v>
      </c>
      <c r="C17" s="45" t="str">
        <f>'žákyně 06-07 '!D18</f>
        <v xml:space="preserve"> AO Slavia Havířov</v>
      </c>
      <c r="D17" s="45"/>
      <c r="E17" s="45"/>
      <c r="F17" s="45"/>
      <c r="G17" s="45"/>
      <c r="H17" s="45"/>
    </row>
    <row r="18" spans="1:8" ht="21.75" customHeight="1" x14ac:dyDescent="0.25">
      <c r="A18" s="45">
        <v>15</v>
      </c>
      <c r="B18" s="45" t="str">
        <f>'žákyně 06-07 '!B19</f>
        <v>Koďousková Kateřina</v>
      </c>
      <c r="C18" s="45" t="str">
        <f>'žákyně 06-07 '!D19</f>
        <v>Kopřivnice B</v>
      </c>
      <c r="D18" s="45"/>
      <c r="E18" s="45"/>
      <c r="F18" s="45"/>
      <c r="G18" s="45"/>
      <c r="H18" s="45"/>
    </row>
    <row r="19" spans="1:8" ht="21.75" customHeight="1" x14ac:dyDescent="0.25">
      <c r="A19" s="45">
        <v>16</v>
      </c>
      <c r="B19" s="45" t="str">
        <f>'žákyně 06-07 '!B20</f>
        <v>PETROVÁ  Lucie</v>
      </c>
      <c r="C19" s="45" t="str">
        <f>'žákyně 06-07 '!D20</f>
        <v xml:space="preserve"> AO Slavia Havířov</v>
      </c>
      <c r="D19" s="45"/>
      <c r="E19" s="45"/>
      <c r="F19" s="45"/>
      <c r="G19" s="45"/>
      <c r="H19" s="45"/>
    </row>
    <row r="20" spans="1:8" ht="21.75" customHeight="1" x14ac:dyDescent="0.25">
      <c r="A20" s="45">
        <v>17</v>
      </c>
      <c r="B20" s="45" t="str">
        <f>'žákyně 06-07 '!B21</f>
        <v>Benišová Petra MS</v>
      </c>
      <c r="C20" s="45" t="str">
        <f>'žákyně 06-07 '!D21</f>
        <v>Kopřivnice B</v>
      </c>
      <c r="D20" s="45"/>
      <c r="E20" s="45"/>
      <c r="F20" s="45"/>
      <c r="G20" s="45"/>
      <c r="H20" s="45"/>
    </row>
    <row r="21" spans="1:8" ht="21.75" customHeight="1" x14ac:dyDescent="0.25">
      <c r="A21" s="45">
        <v>18</v>
      </c>
      <c r="B21" s="45" t="str">
        <f>'žákyně 06-07 '!B22</f>
        <v>Przepiorová Klára</v>
      </c>
      <c r="C21" s="45" t="str">
        <f>'žákyně 06-07 '!D22</f>
        <v>TJ TŽ Třinec B</v>
      </c>
      <c r="D21" s="45"/>
      <c r="E21" s="45"/>
      <c r="F21" s="45"/>
      <c r="G21" s="45"/>
      <c r="H21" s="45"/>
    </row>
    <row r="22" spans="1:8" ht="21.75" customHeight="1" x14ac:dyDescent="0.25">
      <c r="A22" s="45">
        <v>19</v>
      </c>
      <c r="B22" s="45" t="str">
        <f>'žákyně 06-07 '!B23</f>
        <v>Kožuchová Nela</v>
      </c>
      <c r="C22" s="45" t="str">
        <f>'žákyně 06-07 '!D23</f>
        <v>Slezan Frýdek-Místek B</v>
      </c>
      <c r="D22" s="45"/>
      <c r="E22" s="45"/>
      <c r="F22" s="45"/>
      <c r="G22" s="45"/>
      <c r="H22" s="45"/>
    </row>
    <row r="23" spans="1:8" ht="21.75" customHeight="1" x14ac:dyDescent="0.25">
      <c r="A23" s="45">
        <v>20</v>
      </c>
      <c r="B23" s="45" t="str">
        <f>'žákyně 06-07 '!B24</f>
        <v>Borská Klára</v>
      </c>
      <c r="C23" s="45" t="str">
        <f>'žákyně 06-07 '!D24</f>
        <v>TJ TŽ Třinec B</v>
      </c>
      <c r="D23" s="45"/>
      <c r="E23" s="45"/>
      <c r="F23" s="45"/>
      <c r="G23" s="45"/>
      <c r="H23" s="45"/>
    </row>
    <row r="24" spans="1:8" ht="21.75" customHeight="1" x14ac:dyDescent="0.25">
      <c r="A24" s="45">
        <v>21</v>
      </c>
      <c r="B24" s="45" t="str">
        <f>'žákyně 06-07 '!B29</f>
        <v>Čmielová Barbora</v>
      </c>
      <c r="C24" s="45" t="str">
        <f>'žákyně 06-07 '!D29</f>
        <v>TJ TŽ Třinec B</v>
      </c>
      <c r="D24" s="45"/>
      <c r="E24" s="45"/>
      <c r="F24" s="45"/>
      <c r="G24" s="45"/>
      <c r="H24" s="45"/>
    </row>
    <row r="25" spans="1:8" ht="21.75" customHeight="1" x14ac:dyDescent="0.25">
      <c r="A25" s="45">
        <v>22</v>
      </c>
      <c r="B25" s="45" t="str">
        <f>'žákyně 06-07 '!B30</f>
        <v>LAPIŠOVÁ  Tereza</v>
      </c>
      <c r="C25" s="45" t="str">
        <f>'žákyně 06-07 '!D30</f>
        <v xml:space="preserve"> AO Slavia Havířov</v>
      </c>
      <c r="D25" s="45"/>
      <c r="E25" s="45"/>
      <c r="F25" s="45"/>
      <c r="G25" s="45"/>
      <c r="H25" s="45"/>
    </row>
    <row r="26" spans="1:8" ht="21.75" customHeight="1" x14ac:dyDescent="0.25">
      <c r="A26" s="45">
        <v>23</v>
      </c>
      <c r="B26" s="45" t="str">
        <f>'žákyně 06-07 '!B31</f>
        <v>Machynová Barbora</v>
      </c>
      <c r="C26" s="45" t="str">
        <f>'žákyně 06-07 '!D31</f>
        <v>Kopřivnice B</v>
      </c>
      <c r="D26" s="45"/>
      <c r="E26" s="45"/>
      <c r="F26" s="45"/>
      <c r="G26" s="45"/>
      <c r="H26" s="45"/>
    </row>
    <row r="27" spans="1:8" ht="21.75" customHeight="1" x14ac:dyDescent="0.25">
      <c r="A27" s="45">
        <v>24</v>
      </c>
      <c r="B27" s="45" t="str">
        <f>'žákyně 06-07 '!B32</f>
        <v>Schlauchová Renata</v>
      </c>
      <c r="C27" s="45" t="str">
        <f>'žákyně 06-07 '!D32</f>
        <v>TJVME</v>
      </c>
      <c r="D27" s="45"/>
      <c r="E27" s="45"/>
      <c r="F27" s="45"/>
      <c r="G27" s="45"/>
      <c r="H27" s="45"/>
    </row>
    <row r="28" spans="1:8" ht="21.75" customHeight="1" x14ac:dyDescent="0.25">
      <c r="A28" s="45">
        <v>25</v>
      </c>
      <c r="B28" s="45" t="str">
        <f>'žákyně 06-07 '!B33</f>
        <v>KOTRYSOVÁ  Adéla</v>
      </c>
      <c r="C28" s="45" t="str">
        <f>'žákyně 06-07 '!D33</f>
        <v xml:space="preserve"> AO Slavia Havířov</v>
      </c>
      <c r="D28" s="45"/>
      <c r="E28" s="45"/>
      <c r="F28" s="45"/>
      <c r="G28" s="45"/>
      <c r="H28" s="45"/>
    </row>
    <row r="29" spans="1:8" ht="21.75" customHeight="1" x14ac:dyDescent="0.25">
      <c r="A29" s="45">
        <v>26</v>
      </c>
      <c r="B29" s="45" t="str">
        <f>'žákyně 06-07 '!B34</f>
        <v>Kantorová Eliška</v>
      </c>
      <c r="C29" s="45" t="str">
        <f>'žákyně 06-07 '!D34</f>
        <v xml:space="preserve">TJ TŽ Třinec </v>
      </c>
      <c r="D29" s="45"/>
      <c r="E29" s="45"/>
      <c r="F29" s="45"/>
      <c r="G29" s="45"/>
      <c r="H29" s="45"/>
    </row>
    <row r="30" spans="1:8" ht="21.75" customHeight="1" x14ac:dyDescent="0.25">
      <c r="A30" s="45">
        <v>27</v>
      </c>
      <c r="B30" s="45" t="str">
        <f>'žákyně 06-07 '!B35</f>
        <v xml:space="preserve">Kvapilová Natálie  </v>
      </c>
      <c r="C30" s="45" t="str">
        <f>'žákyně 06-07 '!D35</f>
        <v xml:space="preserve">Kopřivnice </v>
      </c>
      <c r="D30" s="45"/>
      <c r="E30" s="45"/>
      <c r="F30" s="45"/>
      <c r="G30" s="45"/>
      <c r="H30" s="45"/>
    </row>
    <row r="31" spans="1:8" ht="21.75" customHeight="1" x14ac:dyDescent="0.25">
      <c r="A31" s="45">
        <v>28</v>
      </c>
      <c r="B31" s="45" t="str">
        <f>'žákyně 06-07 '!B36</f>
        <v>Glosová Kateřina</v>
      </c>
      <c r="C31" s="45" t="str">
        <f>'žákyně 06-07 '!D36</f>
        <v>TJ TŽ Třinec B</v>
      </c>
      <c r="D31" s="45"/>
      <c r="E31" s="45"/>
      <c r="F31" s="45"/>
      <c r="G31" s="45"/>
      <c r="H31" s="45"/>
    </row>
    <row r="32" spans="1:8" ht="21.75" customHeight="1" x14ac:dyDescent="0.25">
      <c r="A32" s="45">
        <v>29</v>
      </c>
      <c r="B32" s="45" t="str">
        <f>'žákyně 06-07 '!B37</f>
        <v>Nováková Barbora</v>
      </c>
      <c r="C32" s="45" t="str">
        <f>'žákyně 06-07 '!D37</f>
        <v>TJVME</v>
      </c>
      <c r="D32" s="45"/>
      <c r="E32" s="45"/>
      <c r="F32" s="45"/>
      <c r="G32" s="45"/>
      <c r="H32" s="45"/>
    </row>
    <row r="33" spans="1:8" ht="21.75" customHeight="1" x14ac:dyDescent="0.25">
      <c r="A33" s="45">
        <v>30</v>
      </c>
      <c r="B33" s="45" t="str">
        <f>'žákyně 06-07 '!B38</f>
        <v>Vávrová Michaela</v>
      </c>
      <c r="C33" s="45" t="str">
        <f>'žákyně 06-07 '!D38</f>
        <v xml:space="preserve">Slezan Frýdek-Místek </v>
      </c>
      <c r="D33" s="45"/>
      <c r="E33" s="45"/>
      <c r="F33" s="45"/>
      <c r="G33" s="45"/>
      <c r="H33" s="45"/>
    </row>
    <row r="34" spans="1:8" ht="21.75" customHeight="1" x14ac:dyDescent="0.25">
      <c r="A34" s="55"/>
      <c r="B34" s="55"/>
      <c r="C34" s="55"/>
      <c r="D34" s="55"/>
      <c r="E34" s="55"/>
      <c r="F34" s="63"/>
      <c r="G34" s="63"/>
      <c r="H34" s="63"/>
    </row>
    <row r="35" spans="1:8" ht="24" customHeight="1" x14ac:dyDescent="0.3">
      <c r="A35" s="5" t="s">
        <v>12</v>
      </c>
      <c r="B35" s="6"/>
      <c r="C35" s="5" t="s">
        <v>13</v>
      </c>
      <c r="E35" s="11"/>
      <c r="F35" s="55"/>
      <c r="G35" s="55"/>
      <c r="H35" s="55"/>
    </row>
    <row r="36" spans="1:8" ht="34.5" customHeight="1" x14ac:dyDescent="0.45">
      <c r="A36" s="44" t="s">
        <v>18</v>
      </c>
      <c r="B36" s="42"/>
      <c r="C36" s="42"/>
      <c r="D36" s="56" t="s">
        <v>34</v>
      </c>
      <c r="E36" s="42"/>
      <c r="F36" s="55"/>
      <c r="G36" s="55"/>
      <c r="H36" s="55"/>
    </row>
    <row r="37" spans="1:8" ht="21.75" customHeight="1" x14ac:dyDescent="0.25">
      <c r="A37" s="45"/>
      <c r="B37" s="45" t="s">
        <v>6</v>
      </c>
      <c r="C37" s="45" t="s">
        <v>2</v>
      </c>
      <c r="D37" s="60">
        <v>1</v>
      </c>
      <c r="E37" s="61">
        <v>2</v>
      </c>
      <c r="F37" s="61">
        <v>3</v>
      </c>
      <c r="G37" s="61" t="s">
        <v>27</v>
      </c>
      <c r="H37" s="61" t="s">
        <v>3</v>
      </c>
    </row>
    <row r="38" spans="1:8" ht="21.75" customHeight="1" x14ac:dyDescent="0.25">
      <c r="A38" s="45">
        <v>31</v>
      </c>
      <c r="B38" s="45"/>
      <c r="C38" s="45"/>
      <c r="D38" s="45"/>
      <c r="E38" s="45"/>
      <c r="F38" s="45"/>
      <c r="G38" s="45"/>
      <c r="H38" s="45"/>
    </row>
    <row r="39" spans="1:8" ht="21.75" customHeight="1" x14ac:dyDescent="0.25">
      <c r="A39" s="45">
        <v>32</v>
      </c>
      <c r="B39" s="45"/>
      <c r="C39" s="45"/>
      <c r="D39" s="45"/>
      <c r="E39" s="45"/>
      <c r="F39" s="45"/>
      <c r="G39" s="45"/>
      <c r="H39" s="45"/>
    </row>
    <row r="40" spans="1:8" ht="21.75" customHeight="1" x14ac:dyDescent="0.25">
      <c r="A40" s="45">
        <v>33</v>
      </c>
      <c r="B40" s="45">
        <f>'žákyně 06-07 '!B41</f>
        <v>33</v>
      </c>
      <c r="C40" s="45">
        <f>'žákyně 06-07 '!D41</f>
        <v>233</v>
      </c>
      <c r="D40" s="45"/>
      <c r="E40" s="45"/>
      <c r="F40" s="45"/>
      <c r="G40" s="45"/>
      <c r="H40" s="45"/>
    </row>
    <row r="41" spans="1:8" ht="21.75" customHeight="1" x14ac:dyDescent="0.25">
      <c r="A41" s="45">
        <v>34</v>
      </c>
      <c r="B41" s="45">
        <f>'žákyně 06-07 '!B42</f>
        <v>34</v>
      </c>
      <c r="C41" s="45">
        <f>'žákyně 06-07 '!D42</f>
        <v>234</v>
      </c>
      <c r="D41" s="45"/>
      <c r="E41" s="45"/>
      <c r="F41" s="45"/>
      <c r="G41" s="45"/>
      <c r="H41" s="45"/>
    </row>
    <row r="42" spans="1:8" ht="21.75" customHeight="1" x14ac:dyDescent="0.25">
      <c r="A42" s="45">
        <v>35</v>
      </c>
      <c r="B42" s="45">
        <f>'žákyně 06-07 '!B43</f>
        <v>35</v>
      </c>
      <c r="C42" s="45">
        <f>'žákyně 06-07 '!D43</f>
        <v>235</v>
      </c>
      <c r="D42" s="45"/>
      <c r="E42" s="45"/>
      <c r="F42" s="45"/>
      <c r="G42" s="45"/>
      <c r="H42" s="45"/>
    </row>
    <row r="43" spans="1:8" ht="21.75" customHeight="1" x14ac:dyDescent="0.25">
      <c r="A43" s="45">
        <v>36</v>
      </c>
      <c r="B43" s="45">
        <f>'žákyně 06-07 '!B44</f>
        <v>36</v>
      </c>
      <c r="C43" s="45">
        <f>'žákyně 06-07 '!D44</f>
        <v>236</v>
      </c>
      <c r="D43" s="45"/>
      <c r="E43" s="45"/>
      <c r="F43" s="45"/>
      <c r="G43" s="45"/>
      <c r="H43" s="45"/>
    </row>
    <row r="44" spans="1:8" ht="21.75" customHeight="1" x14ac:dyDescent="0.25">
      <c r="A44" s="45">
        <v>37</v>
      </c>
      <c r="B44" s="45">
        <f>'žákyně 06-07 '!B45</f>
        <v>37</v>
      </c>
      <c r="C44" s="45">
        <f>'žákyně 06-07 '!D45</f>
        <v>237</v>
      </c>
      <c r="D44" s="45"/>
      <c r="E44" s="45"/>
      <c r="F44" s="45"/>
      <c r="G44" s="45"/>
      <c r="H44" s="45"/>
    </row>
    <row r="45" spans="1:8" ht="21.75" customHeight="1" x14ac:dyDescent="0.25">
      <c r="A45" s="45">
        <v>38</v>
      </c>
      <c r="B45" s="45">
        <f>'žákyně 06-07 '!B46</f>
        <v>38</v>
      </c>
      <c r="C45" s="45">
        <f>'žákyně 06-07 '!D46</f>
        <v>238</v>
      </c>
      <c r="D45" s="45"/>
      <c r="E45" s="45"/>
      <c r="F45" s="45"/>
      <c r="G45" s="45"/>
      <c r="H45" s="45"/>
    </row>
    <row r="46" spans="1:8" ht="21.75" customHeight="1" x14ac:dyDescent="0.25">
      <c r="A46" s="45">
        <v>39</v>
      </c>
      <c r="B46" s="45">
        <f>'žákyně 06-07 '!B47</f>
        <v>39</v>
      </c>
      <c r="C46" s="45">
        <f>'žákyně 06-07 '!D47</f>
        <v>239</v>
      </c>
      <c r="D46" s="45"/>
      <c r="E46" s="45"/>
      <c r="F46" s="45"/>
      <c r="G46" s="45"/>
      <c r="H46" s="45"/>
    </row>
    <row r="47" spans="1:8" ht="21.75" customHeight="1" x14ac:dyDescent="0.25">
      <c r="A47" s="45">
        <v>40</v>
      </c>
      <c r="B47" s="45">
        <f>'žákyně 06-07 '!B48</f>
        <v>40</v>
      </c>
      <c r="C47" s="45">
        <f>'žákyně 06-07 '!D48</f>
        <v>240</v>
      </c>
      <c r="D47" s="45"/>
      <c r="E47" s="45"/>
      <c r="F47" s="45"/>
      <c r="G47" s="45"/>
      <c r="H47" s="45"/>
    </row>
    <row r="48" spans="1:8" ht="21.75" customHeight="1" x14ac:dyDescent="0.25">
      <c r="A48" s="45">
        <v>41</v>
      </c>
      <c r="B48" s="45">
        <f>'žákyně 06-07 '!B53</f>
        <v>41</v>
      </c>
      <c r="C48" s="45">
        <f>'žákyně 06-07 '!D53</f>
        <v>241</v>
      </c>
      <c r="D48" s="45"/>
      <c r="E48" s="45"/>
      <c r="F48" s="45"/>
      <c r="G48" s="45"/>
      <c r="H48" s="45"/>
    </row>
    <row r="49" spans="1:8" ht="21.75" customHeight="1" x14ac:dyDescent="0.25">
      <c r="A49" s="45">
        <v>42</v>
      </c>
      <c r="B49" s="45">
        <f>'žákyně 06-07 '!B54</f>
        <v>41</v>
      </c>
      <c r="C49" s="45">
        <f>'žákyně 06-07 '!D54</f>
        <v>241</v>
      </c>
      <c r="D49" s="45"/>
      <c r="E49" s="45"/>
      <c r="F49" s="45"/>
      <c r="G49" s="45"/>
      <c r="H49" s="45"/>
    </row>
    <row r="50" spans="1:8" ht="21.75" customHeight="1" x14ac:dyDescent="0.25">
      <c r="A50" s="45">
        <v>43</v>
      </c>
      <c r="B50" s="45">
        <f>'žákyně 06-07 '!B55</f>
        <v>43</v>
      </c>
      <c r="C50" s="45">
        <f>'žákyně 06-07 '!D55</f>
        <v>243</v>
      </c>
      <c r="D50" s="45"/>
      <c r="E50" s="45"/>
      <c r="F50" s="45"/>
      <c r="G50" s="45"/>
      <c r="H50" s="45"/>
    </row>
    <row r="51" spans="1:8" ht="21.75" customHeight="1" x14ac:dyDescent="0.25">
      <c r="A51" s="45">
        <v>44</v>
      </c>
      <c r="B51" s="45">
        <f>'žákyně 06-07 '!B56</f>
        <v>44</v>
      </c>
      <c r="C51" s="45">
        <f>'žákyně 06-07 '!D56</f>
        <v>244</v>
      </c>
      <c r="D51" s="45"/>
      <c r="E51" s="45"/>
      <c r="F51" s="45"/>
      <c r="G51" s="45"/>
      <c r="H51" s="45"/>
    </row>
    <row r="52" spans="1:8" ht="21.75" customHeight="1" x14ac:dyDescent="0.25">
      <c r="A52" s="45">
        <v>45</v>
      </c>
      <c r="B52" s="45">
        <f>'žákyně 06-07 '!B57</f>
        <v>45</v>
      </c>
      <c r="C52" s="45">
        <f>'žákyně 06-07 '!D57</f>
        <v>245</v>
      </c>
      <c r="D52" s="45"/>
      <c r="E52" s="45"/>
      <c r="F52" s="45"/>
      <c r="G52" s="45"/>
      <c r="H52" s="45"/>
    </row>
    <row r="53" spans="1:8" ht="21.75" customHeight="1" x14ac:dyDescent="0.25">
      <c r="A53" s="45">
        <v>46</v>
      </c>
      <c r="B53" s="45">
        <f>'žákyně 06-07 '!B58</f>
        <v>46</v>
      </c>
      <c r="C53" s="45">
        <f>'žákyně 06-07 '!D58</f>
        <v>246</v>
      </c>
      <c r="D53" s="45"/>
      <c r="E53" s="45"/>
      <c r="F53" s="45"/>
      <c r="G53" s="45"/>
      <c r="H53" s="45"/>
    </row>
    <row r="54" spans="1:8" ht="21.75" customHeight="1" x14ac:dyDescent="0.25">
      <c r="A54" s="45">
        <v>47</v>
      </c>
      <c r="B54" s="45">
        <f>'žákyně 06-07 '!B59</f>
        <v>47</v>
      </c>
      <c r="C54" s="45">
        <f>'žákyně 06-07 '!D59</f>
        <v>247</v>
      </c>
      <c r="D54" s="45"/>
      <c r="E54" s="45"/>
      <c r="F54" s="45"/>
      <c r="G54" s="45"/>
      <c r="H54" s="45"/>
    </row>
    <row r="55" spans="1:8" ht="21.75" customHeight="1" x14ac:dyDescent="0.25">
      <c r="A55" s="45">
        <v>48</v>
      </c>
      <c r="B55" s="45">
        <f>'žákyně 06-07 '!B60</f>
        <v>48</v>
      </c>
      <c r="C55" s="45">
        <f>'žákyně 06-07 '!D60</f>
        <v>248</v>
      </c>
      <c r="D55" s="45"/>
      <c r="E55" s="45"/>
      <c r="F55" s="45"/>
      <c r="G55" s="45"/>
      <c r="H55" s="45"/>
    </row>
    <row r="56" spans="1:8" ht="21.75" customHeight="1" x14ac:dyDescent="0.25">
      <c r="A56" s="45">
        <v>49</v>
      </c>
      <c r="B56" s="45">
        <f>'žákyně 06-07 '!B61</f>
        <v>49</v>
      </c>
      <c r="C56" s="45">
        <f>'žákyně 06-07 '!D61</f>
        <v>249</v>
      </c>
      <c r="D56" s="45"/>
      <c r="E56" s="45"/>
      <c r="F56" s="45"/>
      <c r="G56" s="45"/>
      <c r="H56" s="45"/>
    </row>
    <row r="57" spans="1:8" ht="21.75" customHeight="1" x14ac:dyDescent="0.25">
      <c r="A57" s="45">
        <v>50</v>
      </c>
      <c r="B57" s="45">
        <f>'žákyně 06-07 '!B62</f>
        <v>50</v>
      </c>
      <c r="C57" s="45">
        <f>'žákyně 06-07 '!D62</f>
        <v>250</v>
      </c>
      <c r="D57" s="45"/>
      <c r="E57" s="45"/>
      <c r="F57" s="45"/>
      <c r="G57" s="45"/>
      <c r="H57" s="45"/>
    </row>
    <row r="58" spans="1:8" ht="21.75" customHeight="1" x14ac:dyDescent="0.25">
      <c r="A58" s="45">
        <v>51</v>
      </c>
      <c r="B58" s="45">
        <f>'žákyně 06-07 '!B63</f>
        <v>51</v>
      </c>
      <c r="C58" s="45">
        <f>'žákyně 06-07 '!D63</f>
        <v>251</v>
      </c>
      <c r="D58" s="45"/>
      <c r="E58" s="45"/>
      <c r="F58" s="45"/>
      <c r="G58" s="45"/>
      <c r="H58" s="45"/>
    </row>
    <row r="59" spans="1:8" ht="21.75" customHeight="1" x14ac:dyDescent="0.25">
      <c r="A59" s="45">
        <v>52</v>
      </c>
      <c r="B59" s="45">
        <f>'žákyně 06-07 '!B64</f>
        <v>52</v>
      </c>
      <c r="C59" s="45">
        <f>'žákyně 06-07 '!D64</f>
        <v>252</v>
      </c>
      <c r="D59" s="45"/>
      <c r="E59" s="45"/>
      <c r="F59" s="45"/>
      <c r="G59" s="45"/>
      <c r="H59" s="45"/>
    </row>
    <row r="60" spans="1:8" ht="21.75" customHeight="1" x14ac:dyDescent="0.25">
      <c r="A60" s="45">
        <v>53</v>
      </c>
      <c r="B60" s="45">
        <f>'žákyně 06-07 '!B65</f>
        <v>53</v>
      </c>
      <c r="C60" s="45">
        <f>'žákyně 06-07 '!D65</f>
        <v>253</v>
      </c>
      <c r="D60" s="45"/>
      <c r="E60" s="45"/>
      <c r="F60" s="45"/>
      <c r="G60" s="45"/>
      <c r="H60" s="45"/>
    </row>
    <row r="61" spans="1:8" ht="21.75" customHeight="1" x14ac:dyDescent="0.25">
      <c r="A61" s="45">
        <v>54</v>
      </c>
      <c r="B61" s="45">
        <f>'žákyně 06-07 '!B66</f>
        <v>54</v>
      </c>
      <c r="C61" s="45">
        <f>'žákyně 06-07 '!D66</f>
        <v>254</v>
      </c>
      <c r="D61" s="45"/>
      <c r="E61" s="45"/>
      <c r="F61" s="45"/>
      <c r="G61" s="45"/>
      <c r="H61" s="45"/>
    </row>
    <row r="62" spans="1:8" ht="21.75" customHeight="1" x14ac:dyDescent="0.25">
      <c r="A62" s="45">
        <v>55</v>
      </c>
      <c r="B62" s="45">
        <f>'žákyně 06-07 '!B67</f>
        <v>55</v>
      </c>
      <c r="C62" s="45">
        <f>'žákyně 06-07 '!D67</f>
        <v>255</v>
      </c>
      <c r="D62" s="45"/>
      <c r="E62" s="45"/>
      <c r="F62" s="45"/>
      <c r="G62" s="45"/>
      <c r="H62" s="45"/>
    </row>
    <row r="63" spans="1:8" ht="21.75" customHeight="1" x14ac:dyDescent="0.25">
      <c r="A63" s="45">
        <v>56</v>
      </c>
      <c r="B63" s="45">
        <f>'žákyně 06-07 '!B68</f>
        <v>56</v>
      </c>
      <c r="C63" s="45">
        <f>'žákyně 06-07 '!D68</f>
        <v>256</v>
      </c>
      <c r="D63" s="45"/>
      <c r="E63" s="45"/>
      <c r="F63" s="45"/>
      <c r="G63" s="45"/>
      <c r="H63" s="45"/>
    </row>
    <row r="64" spans="1:8" ht="21.75" customHeight="1" x14ac:dyDescent="0.25">
      <c r="A64" s="45">
        <v>57</v>
      </c>
      <c r="B64" s="45">
        <f>'žákyně 06-07 '!B69</f>
        <v>57</v>
      </c>
      <c r="C64" s="45">
        <f>'žákyně 06-07 '!D69</f>
        <v>257</v>
      </c>
      <c r="D64" s="45"/>
      <c r="E64" s="45"/>
      <c r="F64" s="45"/>
      <c r="G64" s="45"/>
      <c r="H64" s="45"/>
    </row>
    <row r="65" spans="1:8" ht="21.75" customHeight="1" x14ac:dyDescent="0.25">
      <c r="A65" s="45">
        <v>58</v>
      </c>
      <c r="B65" s="45">
        <f>'žákyně 06-07 '!B70</f>
        <v>58</v>
      </c>
      <c r="C65" s="45">
        <f>'žákyně 06-07 '!D70</f>
        <v>258</v>
      </c>
      <c r="D65" s="45"/>
      <c r="E65" s="45"/>
      <c r="F65" s="45"/>
      <c r="G65" s="45"/>
      <c r="H65" s="45"/>
    </row>
    <row r="66" spans="1:8" ht="20.85" customHeight="1" x14ac:dyDescent="0.25">
      <c r="A66" s="45">
        <v>59</v>
      </c>
      <c r="B66" s="45">
        <f>'žákyně 06-07 '!B71</f>
        <v>59</v>
      </c>
      <c r="C66" s="45">
        <f>'žákyně 06-07 '!D71</f>
        <v>259</v>
      </c>
      <c r="D66" s="45"/>
      <c r="E66" s="45"/>
      <c r="F66" s="45"/>
      <c r="G66" s="45"/>
      <c r="H66" s="45"/>
    </row>
  </sheetData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A4" zoomScale="70" zoomScaleNormal="70" workbookViewId="0">
      <selection activeCell="B4" sqref="B4:C26"/>
    </sheetView>
  </sheetViews>
  <sheetFormatPr defaultRowHeight="15" x14ac:dyDescent="0.25"/>
  <cols>
    <col min="1" max="1" width="7" customWidth="1"/>
    <col min="2" max="2" width="17.140625" customWidth="1"/>
    <col min="3" max="3" width="13.140625" customWidth="1"/>
    <col min="4" max="7" width="11.140625" customWidth="1"/>
  </cols>
  <sheetData>
    <row r="1" spans="1:8" ht="23.25" customHeight="1" x14ac:dyDescent="0.3">
      <c r="A1" s="5" t="s">
        <v>12</v>
      </c>
      <c r="B1" s="6"/>
      <c r="C1" s="5" t="s">
        <v>13</v>
      </c>
      <c r="E1" s="11"/>
    </row>
    <row r="2" spans="1:8" s="42" customFormat="1" ht="33.75" customHeight="1" x14ac:dyDescent="0.45">
      <c r="A2" s="44" t="s">
        <v>20</v>
      </c>
      <c r="D2" s="56" t="s">
        <v>33</v>
      </c>
    </row>
    <row r="3" spans="1:8" ht="21" customHeight="1" x14ac:dyDescent="0.25">
      <c r="A3" s="45"/>
      <c r="B3" s="45" t="s">
        <v>6</v>
      </c>
      <c r="C3" s="45" t="s">
        <v>2</v>
      </c>
      <c r="D3" s="60">
        <v>1</v>
      </c>
      <c r="E3" s="61">
        <v>2</v>
      </c>
      <c r="F3" s="61">
        <v>3</v>
      </c>
      <c r="G3" s="61" t="s">
        <v>27</v>
      </c>
      <c r="H3" s="61" t="s">
        <v>3</v>
      </c>
    </row>
    <row r="4" spans="1:8" ht="21.75" customHeight="1" x14ac:dyDescent="0.25">
      <c r="A4" s="45">
        <v>1</v>
      </c>
      <c r="B4" s="90" t="str">
        <f>'žáci 06-07'!B5</f>
        <v>Mikulík Ondřej</v>
      </c>
      <c r="C4" s="90" t="str">
        <f>'žáci 06-07'!D5</f>
        <v>TJVME</v>
      </c>
      <c r="D4" s="45"/>
      <c r="E4" s="45"/>
      <c r="F4" s="45"/>
      <c r="G4" s="45"/>
      <c r="H4" s="45"/>
    </row>
    <row r="5" spans="1:8" ht="21.75" customHeight="1" x14ac:dyDescent="0.25">
      <c r="A5" s="45">
        <v>2</v>
      </c>
      <c r="B5" s="45" t="str">
        <f>'žáci 06-07'!B6</f>
        <v>Viktor Hlawiczka 17.7.2006</v>
      </c>
      <c r="C5" s="45" t="str">
        <f>'žáci 06-07'!D6</f>
        <v>TJ Jäkl Karviná</v>
      </c>
      <c r="D5" s="45"/>
      <c r="E5" s="45"/>
      <c r="F5" s="45"/>
      <c r="G5" s="45"/>
      <c r="H5" s="45"/>
    </row>
    <row r="6" spans="1:8" ht="21.75" customHeight="1" x14ac:dyDescent="0.25">
      <c r="A6" s="45">
        <v>3</v>
      </c>
      <c r="B6" s="45" t="str">
        <f>'žáci 06-07'!B7</f>
        <v>Kantor Damian</v>
      </c>
      <c r="C6" s="45" t="str">
        <f>'žáci 06-07'!D7</f>
        <v>TJ TŽ Třinec B</v>
      </c>
      <c r="D6" s="45"/>
      <c r="E6" s="45"/>
      <c r="F6" s="45"/>
      <c r="G6" s="45"/>
      <c r="H6" s="45"/>
    </row>
    <row r="7" spans="1:8" ht="21.75" customHeight="1" x14ac:dyDescent="0.25">
      <c r="A7" s="45">
        <v>4</v>
      </c>
      <c r="B7" s="45" t="str">
        <f>'žáci 06-07'!B8</f>
        <v>Ptáček Jan</v>
      </c>
      <c r="C7" s="45" t="str">
        <f>'žáci 06-07'!D8</f>
        <v>Atletika PORUBA</v>
      </c>
      <c r="D7" s="45"/>
      <c r="E7" s="45"/>
      <c r="F7" s="45"/>
      <c r="G7" s="45"/>
      <c r="H7" s="45"/>
    </row>
    <row r="8" spans="1:8" ht="21.75" customHeight="1" x14ac:dyDescent="0.25">
      <c r="A8" s="45">
        <v>5</v>
      </c>
      <c r="B8" s="45" t="str">
        <f>'žáci 06-07'!B9</f>
        <v>Folrwaczny David</v>
      </c>
      <c r="C8" s="45" t="str">
        <f>'žáci 06-07'!D9</f>
        <v>TJ TŽ Třinec A</v>
      </c>
      <c r="D8" s="45"/>
      <c r="E8" s="45"/>
      <c r="F8" s="45"/>
      <c r="G8" s="45"/>
      <c r="H8" s="45"/>
    </row>
    <row r="9" spans="1:8" ht="21.75" customHeight="1" x14ac:dyDescent="0.25">
      <c r="A9" s="45">
        <v>6</v>
      </c>
      <c r="B9" s="45" t="str">
        <f>'žáci 06-07'!B10</f>
        <v>Klimas Jan</v>
      </c>
      <c r="C9" s="45" t="str">
        <f>'žáci 06-07'!D10</f>
        <v>Slezan Frýdek-Místek A</v>
      </c>
      <c r="D9" s="45"/>
      <c r="E9" s="45"/>
      <c r="F9" s="45"/>
      <c r="G9" s="45"/>
      <c r="H9" s="45"/>
    </row>
    <row r="10" spans="1:8" ht="21.75" customHeight="1" x14ac:dyDescent="0.25">
      <c r="A10" s="45">
        <v>7</v>
      </c>
      <c r="B10" s="45" t="str">
        <f>'žáci 06-07'!B11</f>
        <v>Juřena Josef</v>
      </c>
      <c r="C10" s="45" t="str">
        <f>'žáci 06-07'!D11</f>
        <v>Kopřivnice B</v>
      </c>
      <c r="D10" s="45"/>
      <c r="E10" s="45"/>
      <c r="F10" s="45"/>
      <c r="G10" s="45"/>
      <c r="H10" s="45"/>
    </row>
    <row r="11" spans="1:8" ht="21.75" customHeight="1" x14ac:dyDescent="0.25">
      <c r="A11" s="45">
        <v>8</v>
      </c>
      <c r="B11" s="45" t="str">
        <f>'žáci 06-07'!B12</f>
        <v>KAJZAR  Martin</v>
      </c>
      <c r="C11" s="45" t="str">
        <f>'žáci 06-07'!D12</f>
        <v xml:space="preserve"> AO Slavia Havířov</v>
      </c>
      <c r="D11" s="45"/>
      <c r="E11" s="45"/>
      <c r="F11" s="45"/>
      <c r="G11" s="45"/>
      <c r="H11" s="45"/>
    </row>
    <row r="12" spans="1:8" ht="21.75" customHeight="1" x14ac:dyDescent="0.25">
      <c r="A12" s="45">
        <v>9</v>
      </c>
      <c r="B12" s="45" t="str">
        <f>'žáci 06-07'!B13</f>
        <v>Fojtík Jakub</v>
      </c>
      <c r="C12" s="45" t="str">
        <f>'žáci 06-07'!D13</f>
        <v>TJVME</v>
      </c>
      <c r="D12" s="45"/>
      <c r="E12" s="45"/>
      <c r="F12" s="45"/>
      <c r="G12" s="45"/>
      <c r="H12" s="45"/>
    </row>
    <row r="13" spans="1:8" ht="21.75" customHeight="1" x14ac:dyDescent="0.25">
      <c r="A13" s="45">
        <v>10</v>
      </c>
      <c r="B13" s="45" t="str">
        <f>'žáci 06-07'!B14</f>
        <v>Ondřej Souček 11.4.2006</v>
      </c>
      <c r="C13" s="45" t="str">
        <f>'žáci 06-07'!D14</f>
        <v>TJ Jäkl Karviná</v>
      </c>
      <c r="D13" s="45"/>
      <c r="E13" s="45"/>
      <c r="F13" s="45"/>
      <c r="G13" s="45"/>
      <c r="H13" s="45"/>
    </row>
    <row r="14" spans="1:8" ht="21.75" customHeight="1" x14ac:dyDescent="0.25">
      <c r="A14" s="45">
        <v>11</v>
      </c>
      <c r="B14" s="45" t="str">
        <f>'žáci 06-07'!B15</f>
        <v>Zach Matyáš</v>
      </c>
      <c r="C14" s="45" t="str">
        <f>'žáci 06-07'!D15</f>
        <v>Atletika PORUBA</v>
      </c>
      <c r="D14" s="45"/>
      <c r="E14" s="45"/>
      <c r="F14" s="45"/>
      <c r="G14" s="45"/>
      <c r="H14" s="45"/>
    </row>
    <row r="15" spans="1:8" ht="21.75" customHeight="1" x14ac:dyDescent="0.25">
      <c r="A15" s="45">
        <v>12</v>
      </c>
      <c r="B15" s="45" t="str">
        <f>'žáci 06-07'!B16</f>
        <v>Martynek Tobiáš</v>
      </c>
      <c r="C15" s="45" t="str">
        <f>'žáci 06-07'!D16</f>
        <v>TJ TŽ Třinec B</v>
      </c>
      <c r="D15" s="45"/>
      <c r="E15" s="45"/>
      <c r="F15" s="45"/>
      <c r="G15" s="45"/>
      <c r="H15" s="45"/>
    </row>
    <row r="16" spans="1:8" ht="21.75" customHeight="1" x14ac:dyDescent="0.25">
      <c r="A16" s="45">
        <v>13</v>
      </c>
      <c r="B16" s="45" t="str">
        <f>'žáci 06-07'!B17</f>
        <v>Říha Prokop</v>
      </c>
      <c r="C16" s="45" t="str">
        <f>'žáci 06-07'!D17</f>
        <v>Slezan Frýdek-Místek B</v>
      </c>
      <c r="D16" s="45"/>
      <c r="E16" s="45"/>
      <c r="F16" s="45"/>
      <c r="G16" s="45"/>
      <c r="H16" s="45"/>
    </row>
    <row r="17" spans="1:8" ht="21.75" customHeight="1" x14ac:dyDescent="0.25">
      <c r="A17" s="45">
        <v>14</v>
      </c>
      <c r="B17" s="45" t="str">
        <f>'žáci 06-07'!B18</f>
        <v>Hanzelka Daniel</v>
      </c>
      <c r="C17" s="45" t="str">
        <f>'žáci 06-07'!D18</f>
        <v>Kopřivnice A</v>
      </c>
      <c r="D17" s="45"/>
      <c r="E17" s="45"/>
      <c r="F17" s="45"/>
      <c r="G17" s="45"/>
      <c r="H17" s="45"/>
    </row>
    <row r="18" spans="1:8" ht="21.75" customHeight="1" x14ac:dyDescent="0.25">
      <c r="A18" s="45">
        <v>15</v>
      </c>
      <c r="B18" s="45" t="str">
        <f>'žáci 06-07'!B19</f>
        <v>Giergiel František</v>
      </c>
      <c r="C18" s="45" t="str">
        <f>'žáci 06-07'!D19</f>
        <v>Kopřivnice B</v>
      </c>
      <c r="D18" s="45"/>
      <c r="E18" s="45"/>
      <c r="F18" s="45"/>
      <c r="G18" s="45"/>
      <c r="H18" s="45"/>
    </row>
    <row r="19" spans="1:8" ht="21.75" customHeight="1" x14ac:dyDescent="0.25">
      <c r="A19" s="45">
        <v>16</v>
      </c>
      <c r="B19" s="45" t="str">
        <f>'žáci 06-07'!B20</f>
        <v>Bartoň Filip</v>
      </c>
      <c r="C19" s="45" t="str">
        <f>'žáci 06-07'!D20</f>
        <v>Kopřivnice B</v>
      </c>
      <c r="D19" s="45"/>
      <c r="E19" s="45"/>
      <c r="F19" s="45"/>
      <c r="G19" s="45"/>
      <c r="H19" s="45"/>
    </row>
    <row r="20" spans="1:8" ht="21.75" customHeight="1" x14ac:dyDescent="0.25">
      <c r="A20" s="45">
        <v>17</v>
      </c>
      <c r="B20" s="45" t="str">
        <f>'žáci 06-07'!B21</f>
        <v>Raška Vojtěch</v>
      </c>
      <c r="C20" s="45" t="str">
        <f>'žáci 06-07'!D21</f>
        <v>Kopřivnice A</v>
      </c>
      <c r="D20" s="45"/>
      <c r="E20" s="45"/>
      <c r="F20" s="45"/>
      <c r="G20" s="45"/>
      <c r="H20" s="45"/>
    </row>
    <row r="21" spans="1:8" ht="21.75" customHeight="1" x14ac:dyDescent="0.25">
      <c r="A21" s="45">
        <v>18</v>
      </c>
      <c r="B21" s="45" t="str">
        <f>'žáci 06-07'!B22</f>
        <v>Mitrenga Szymon</v>
      </c>
      <c r="C21" s="45" t="str">
        <f>'žáci 06-07'!D22</f>
        <v>TJ TŽ Třinec B</v>
      </c>
      <c r="D21" s="45"/>
      <c r="E21" s="45"/>
      <c r="F21" s="45"/>
      <c r="G21" s="45"/>
      <c r="H21" s="45"/>
    </row>
    <row r="22" spans="1:8" ht="21.75" customHeight="1" x14ac:dyDescent="0.25">
      <c r="A22" s="45">
        <v>19</v>
      </c>
      <c r="B22" s="45" t="str">
        <f>'žáci 06-07'!B23</f>
        <v>Sulovský Vojtěch</v>
      </c>
      <c r="C22" s="45" t="str">
        <f>'žáci 06-07'!D23</f>
        <v>TJVME</v>
      </c>
      <c r="D22" s="45"/>
      <c r="E22" s="45"/>
      <c r="F22" s="45"/>
      <c r="G22" s="45"/>
      <c r="H22" s="45"/>
    </row>
    <row r="23" spans="1:8" ht="21.75" customHeight="1" x14ac:dyDescent="0.25">
      <c r="A23" s="45">
        <v>20</v>
      </c>
      <c r="B23" s="45" t="str">
        <f>'žáci 06-07'!B24</f>
        <v>Tomáš Kovář 6.2.2007 </v>
      </c>
      <c r="C23" s="45" t="str">
        <f>'žáci 06-07'!D24</f>
        <v>TJ Jäkl Karviná</v>
      </c>
      <c r="D23" s="45"/>
      <c r="E23" s="45"/>
      <c r="F23" s="45"/>
      <c r="G23" s="45"/>
      <c r="H23" s="45"/>
    </row>
    <row r="24" spans="1:8" ht="21.75" customHeight="1" x14ac:dyDescent="0.25">
      <c r="A24" s="45">
        <v>21</v>
      </c>
      <c r="B24" s="45" t="str">
        <f>'žáci 06-07'!B29</f>
        <v>Lojek Matyáš</v>
      </c>
      <c r="C24" s="45" t="str">
        <f>'žáci 06-07'!D29</f>
        <v>Kopřivnice B</v>
      </c>
      <c r="D24" s="45"/>
      <c r="E24" s="45"/>
      <c r="F24" s="45"/>
      <c r="G24" s="45"/>
      <c r="H24" s="45"/>
    </row>
    <row r="25" spans="1:8" ht="21.75" customHeight="1" x14ac:dyDescent="0.25">
      <c r="A25" s="45">
        <v>22</v>
      </c>
      <c r="B25" s="45" t="str">
        <f>'žáci 06-07'!B30</f>
        <v>Žabka Radovan</v>
      </c>
      <c r="C25" s="45" t="str">
        <f>'žáci 06-07'!D30</f>
        <v>Atletika PORUBA</v>
      </c>
      <c r="D25" s="45"/>
      <c r="E25" s="45"/>
      <c r="F25" s="45"/>
      <c r="G25" s="45"/>
      <c r="H25" s="45"/>
    </row>
    <row r="26" spans="1:8" ht="21.75" customHeight="1" x14ac:dyDescent="0.25">
      <c r="A26" s="45">
        <v>23</v>
      </c>
      <c r="B26" s="45" t="str">
        <f>'žáci 06-07'!B31</f>
        <v>Uvízl Václav</v>
      </c>
      <c r="C26" s="45" t="str">
        <f>'žáci 06-07'!D31</f>
        <v>TJVME</v>
      </c>
      <c r="D26" s="45"/>
      <c r="E26" s="45"/>
      <c r="F26" s="45"/>
      <c r="G26" s="45"/>
      <c r="H26" s="45"/>
    </row>
    <row r="27" spans="1:8" ht="21.75" customHeight="1" x14ac:dyDescent="0.25">
      <c r="A27" s="45">
        <v>24</v>
      </c>
      <c r="B27" s="45">
        <f>'žáci 06-07'!B32</f>
        <v>24</v>
      </c>
      <c r="C27" s="45">
        <f>'žáci 06-07'!D32</f>
        <v>124</v>
      </c>
      <c r="D27" s="45"/>
      <c r="E27" s="45"/>
      <c r="F27" s="45"/>
      <c r="G27" s="45"/>
      <c r="H27" s="45"/>
    </row>
    <row r="28" spans="1:8" ht="21.75" customHeight="1" x14ac:dyDescent="0.25">
      <c r="A28" s="45">
        <v>25</v>
      </c>
      <c r="B28" s="45">
        <f>'žáci 06-07'!B33</f>
        <v>25</v>
      </c>
      <c r="C28" s="45">
        <f>'žáci 06-07'!D33</f>
        <v>125</v>
      </c>
      <c r="D28" s="45"/>
      <c r="E28" s="45"/>
      <c r="F28" s="45"/>
      <c r="G28" s="45"/>
      <c r="H28" s="45"/>
    </row>
    <row r="29" spans="1:8" ht="21.75" customHeight="1" x14ac:dyDescent="0.25">
      <c r="A29" s="45">
        <v>26</v>
      </c>
      <c r="B29" s="45">
        <f>'žáci 06-07'!B34</f>
        <v>26</v>
      </c>
      <c r="C29" s="45">
        <f>'žáci 06-07'!D34</f>
        <v>126</v>
      </c>
      <c r="D29" s="45"/>
      <c r="E29" s="45"/>
      <c r="F29" s="45"/>
      <c r="G29" s="45"/>
      <c r="H29" s="45"/>
    </row>
    <row r="30" spans="1:8" ht="21.75" customHeight="1" x14ac:dyDescent="0.25">
      <c r="A30" s="45">
        <v>27</v>
      </c>
      <c r="B30" s="45">
        <f>'žáci 06-07'!B35</f>
        <v>27</v>
      </c>
      <c r="C30" s="45">
        <f>'žáci 06-07'!D35</f>
        <v>127</v>
      </c>
      <c r="D30" s="45"/>
      <c r="E30" s="45"/>
      <c r="F30" s="45"/>
      <c r="G30" s="45"/>
      <c r="H30" s="45"/>
    </row>
    <row r="31" spans="1:8" ht="21.75" customHeight="1" x14ac:dyDescent="0.25">
      <c r="A31" s="45">
        <v>28</v>
      </c>
      <c r="B31" s="45">
        <f>'žáci 06-07'!B36</f>
        <v>28</v>
      </c>
      <c r="C31" s="45">
        <f>'žáci 06-07'!D36</f>
        <v>128</v>
      </c>
      <c r="D31" s="45"/>
      <c r="E31" s="45"/>
      <c r="F31" s="45"/>
      <c r="G31" s="45"/>
      <c r="H31" s="45"/>
    </row>
    <row r="32" spans="1:8" ht="21.75" customHeight="1" x14ac:dyDescent="0.25">
      <c r="A32" s="45">
        <v>29</v>
      </c>
      <c r="B32" s="45">
        <f>'žáci 06-07'!B37</f>
        <v>29</v>
      </c>
      <c r="C32" s="45">
        <f>'žáci 06-07'!D37</f>
        <v>129</v>
      </c>
      <c r="D32" s="45"/>
      <c r="E32" s="45"/>
      <c r="F32" s="45"/>
      <c r="G32" s="45"/>
      <c r="H32" s="45"/>
    </row>
    <row r="33" spans="1:8" ht="21.75" customHeight="1" x14ac:dyDescent="0.25">
      <c r="A33" s="45">
        <v>30</v>
      </c>
      <c r="B33" s="45">
        <f>'žáci 06-07'!B38</f>
        <v>30</v>
      </c>
      <c r="C33" s="45">
        <f>'žáci 06-07'!D38</f>
        <v>130</v>
      </c>
      <c r="D33" s="45"/>
      <c r="E33" s="45"/>
      <c r="F33" s="45"/>
      <c r="G33" s="45"/>
      <c r="H33" s="45"/>
    </row>
    <row r="34" spans="1:8" ht="21.75" customHeight="1" x14ac:dyDescent="0.25">
      <c r="A34" s="55"/>
      <c r="B34" s="55"/>
      <c r="C34" s="55"/>
      <c r="D34" s="55"/>
      <c r="E34" s="55"/>
      <c r="F34" s="63"/>
      <c r="G34" s="63"/>
      <c r="H34" s="63"/>
    </row>
    <row r="35" spans="1:8" ht="24" customHeight="1" x14ac:dyDescent="0.3">
      <c r="A35" s="5" t="s">
        <v>12</v>
      </c>
      <c r="B35" s="6"/>
      <c r="C35" s="5" t="s">
        <v>13</v>
      </c>
      <c r="E35" s="11"/>
      <c r="F35" s="55"/>
      <c r="G35" s="55"/>
      <c r="H35" s="55"/>
    </row>
    <row r="36" spans="1:8" ht="34.5" customHeight="1" x14ac:dyDescent="0.45">
      <c r="A36" s="44" t="s">
        <v>20</v>
      </c>
      <c r="B36" s="42"/>
      <c r="C36" s="42"/>
      <c r="D36" s="56" t="s">
        <v>34</v>
      </c>
      <c r="E36" s="42"/>
      <c r="F36" s="55"/>
      <c r="G36" s="55"/>
      <c r="H36" s="55"/>
    </row>
    <row r="37" spans="1:8" ht="21.75" customHeight="1" x14ac:dyDescent="0.25">
      <c r="A37" s="45"/>
      <c r="B37" s="45" t="s">
        <v>6</v>
      </c>
      <c r="C37" s="45" t="s">
        <v>2</v>
      </c>
      <c r="D37" s="60">
        <v>1</v>
      </c>
      <c r="E37" s="61">
        <v>2</v>
      </c>
      <c r="F37" s="61">
        <v>3</v>
      </c>
      <c r="G37" s="61" t="s">
        <v>27</v>
      </c>
      <c r="H37" s="61" t="s">
        <v>3</v>
      </c>
    </row>
    <row r="38" spans="1:8" ht="21.75" customHeight="1" x14ac:dyDescent="0.25">
      <c r="A38" s="45">
        <v>31</v>
      </c>
      <c r="B38" s="45">
        <f>'žáci 06-07'!B39</f>
        <v>31</v>
      </c>
      <c r="C38" s="45">
        <f>'žáci 06-07'!D39</f>
        <v>131</v>
      </c>
      <c r="D38" s="45"/>
      <c r="E38" s="45"/>
      <c r="F38" s="45"/>
      <c r="G38" s="45"/>
      <c r="H38" s="45"/>
    </row>
    <row r="39" spans="1:8" ht="21.75" customHeight="1" x14ac:dyDescent="0.25">
      <c r="A39" s="45">
        <v>32</v>
      </c>
      <c r="B39" s="45">
        <f>'žáci 06-07'!B40</f>
        <v>32</v>
      </c>
      <c r="C39" s="45">
        <f>'žáci 06-07'!D40</f>
        <v>132</v>
      </c>
      <c r="D39" s="45"/>
      <c r="E39" s="45"/>
      <c r="F39" s="45"/>
      <c r="G39" s="45"/>
      <c r="H39" s="45"/>
    </row>
    <row r="40" spans="1:8" ht="21.75" customHeight="1" x14ac:dyDescent="0.25">
      <c r="A40" s="45">
        <v>33</v>
      </c>
      <c r="B40" s="45">
        <f>'žáci 06-07'!B41</f>
        <v>33</v>
      </c>
      <c r="C40" s="45">
        <f>'žáci 06-07'!D41</f>
        <v>133</v>
      </c>
      <c r="D40" s="45"/>
      <c r="E40" s="45"/>
      <c r="F40" s="45"/>
      <c r="G40" s="45"/>
      <c r="H40" s="45"/>
    </row>
    <row r="41" spans="1:8" ht="21.75" customHeight="1" x14ac:dyDescent="0.25">
      <c r="A41" s="45">
        <v>34</v>
      </c>
      <c r="B41" s="45">
        <f>'žáci 06-07'!B42</f>
        <v>34</v>
      </c>
      <c r="C41" s="45">
        <f>'žáci 06-07'!D42</f>
        <v>134</v>
      </c>
      <c r="D41" s="45"/>
      <c r="E41" s="45"/>
      <c r="F41" s="45"/>
      <c r="G41" s="45"/>
      <c r="H41" s="45"/>
    </row>
    <row r="42" spans="1:8" ht="21.75" customHeight="1" x14ac:dyDescent="0.25">
      <c r="A42" s="45">
        <v>35</v>
      </c>
      <c r="B42" s="45">
        <f>'žáci 06-07'!B43</f>
        <v>35</v>
      </c>
      <c r="C42" s="45">
        <f>'žáci 06-07'!D43</f>
        <v>135</v>
      </c>
      <c r="D42" s="45"/>
      <c r="E42" s="45"/>
      <c r="F42" s="45"/>
      <c r="G42" s="45"/>
      <c r="H42" s="45"/>
    </row>
    <row r="43" spans="1:8" ht="21.75" customHeight="1" x14ac:dyDescent="0.25">
      <c r="A43" s="45">
        <v>36</v>
      </c>
      <c r="B43" s="45">
        <f>'žáci 06-07'!B44</f>
        <v>36</v>
      </c>
      <c r="C43" s="45">
        <f>'žáci 06-07'!D44</f>
        <v>136</v>
      </c>
      <c r="D43" s="45"/>
      <c r="E43" s="45"/>
      <c r="F43" s="45"/>
      <c r="G43" s="45"/>
      <c r="H43" s="45"/>
    </row>
    <row r="44" spans="1:8" ht="21.75" customHeight="1" x14ac:dyDescent="0.25">
      <c r="A44" s="45">
        <v>37</v>
      </c>
      <c r="B44" s="45">
        <f>'žáci 06-07'!B45</f>
        <v>37</v>
      </c>
      <c r="C44" s="45">
        <f>'žáci 06-07'!D45</f>
        <v>137</v>
      </c>
      <c r="D44" s="45"/>
      <c r="E44" s="45"/>
      <c r="F44" s="45"/>
      <c r="G44" s="45"/>
      <c r="H44" s="45"/>
    </row>
    <row r="45" spans="1:8" ht="21.75" customHeight="1" x14ac:dyDescent="0.25">
      <c r="A45" s="45">
        <v>38</v>
      </c>
      <c r="B45" s="45">
        <f>'žáci 06-07'!B46</f>
        <v>38</v>
      </c>
      <c r="C45" s="45">
        <f>'žáci 06-07'!D46</f>
        <v>138</v>
      </c>
      <c r="D45" s="45"/>
      <c r="E45" s="45"/>
      <c r="F45" s="45"/>
      <c r="G45" s="45"/>
      <c r="H45" s="45"/>
    </row>
    <row r="46" spans="1:8" ht="21.75" customHeight="1" x14ac:dyDescent="0.25">
      <c r="A46" s="45">
        <v>39</v>
      </c>
      <c r="B46" s="45">
        <f>'žáci 06-07'!B47</f>
        <v>39</v>
      </c>
      <c r="C46" s="45">
        <f>'žáci 06-07'!D47</f>
        <v>139</v>
      </c>
      <c r="D46" s="45"/>
      <c r="E46" s="45"/>
      <c r="F46" s="45"/>
      <c r="G46" s="45"/>
      <c r="H46" s="45"/>
    </row>
    <row r="47" spans="1:8" ht="21.75" customHeight="1" x14ac:dyDescent="0.25">
      <c r="A47" s="45">
        <v>40</v>
      </c>
      <c r="B47" s="45">
        <f>'žáci 06-07'!B48</f>
        <v>40</v>
      </c>
      <c r="C47" s="45">
        <f>'žáci 06-07'!D48</f>
        <v>140</v>
      </c>
      <c r="D47" s="45"/>
      <c r="E47" s="45"/>
      <c r="F47" s="45"/>
      <c r="G47" s="45"/>
      <c r="H47" s="45"/>
    </row>
    <row r="48" spans="1:8" ht="21.75" customHeight="1" x14ac:dyDescent="0.25">
      <c r="A48" s="45">
        <v>41</v>
      </c>
      <c r="B48" s="45">
        <f>'žáci 06-07'!B53</f>
        <v>41</v>
      </c>
      <c r="C48" s="45">
        <f>'žáci 06-07'!D53</f>
        <v>141</v>
      </c>
      <c r="D48" s="45"/>
      <c r="E48" s="45"/>
      <c r="F48" s="45"/>
      <c r="G48" s="45"/>
      <c r="H48" s="45"/>
    </row>
    <row r="49" spans="1:8" ht="21.75" customHeight="1" x14ac:dyDescent="0.25">
      <c r="A49" s="45">
        <v>42</v>
      </c>
      <c r="B49" s="45">
        <f>'žáci 06-07'!B54</f>
        <v>42</v>
      </c>
      <c r="C49" s="45">
        <f>'žáci 06-07'!D54</f>
        <v>142</v>
      </c>
      <c r="D49" s="45"/>
      <c r="E49" s="45"/>
      <c r="F49" s="45"/>
      <c r="G49" s="45"/>
      <c r="H49" s="45"/>
    </row>
    <row r="50" spans="1:8" ht="21.75" customHeight="1" x14ac:dyDescent="0.25">
      <c r="A50" s="45">
        <v>43</v>
      </c>
      <c r="B50" s="45">
        <f>'žáci 06-07'!B55</f>
        <v>43</v>
      </c>
      <c r="C50" s="45">
        <f>'žáci 06-07'!D55</f>
        <v>143</v>
      </c>
      <c r="D50" s="45"/>
      <c r="E50" s="45"/>
      <c r="F50" s="45"/>
      <c r="G50" s="45"/>
      <c r="H50" s="45"/>
    </row>
    <row r="51" spans="1:8" ht="21.75" customHeight="1" x14ac:dyDescent="0.25">
      <c r="A51" s="45">
        <v>44</v>
      </c>
      <c r="B51" s="45">
        <f>'žáci 06-07'!B56</f>
        <v>44</v>
      </c>
      <c r="C51" s="45">
        <f>'žáci 06-07'!D56</f>
        <v>144</v>
      </c>
      <c r="D51" s="45"/>
      <c r="E51" s="45"/>
      <c r="F51" s="45"/>
      <c r="G51" s="45"/>
      <c r="H51" s="45"/>
    </row>
    <row r="52" spans="1:8" ht="21.75" customHeight="1" x14ac:dyDescent="0.25">
      <c r="A52" s="45">
        <v>45</v>
      </c>
      <c r="B52" s="45">
        <f>'žáci 06-07'!B57</f>
        <v>45</v>
      </c>
      <c r="C52" s="45">
        <f>'žáci 06-07'!D57</f>
        <v>145</v>
      </c>
      <c r="D52" s="45"/>
      <c r="E52" s="45"/>
      <c r="F52" s="45"/>
      <c r="G52" s="45"/>
      <c r="H52" s="45"/>
    </row>
    <row r="53" spans="1:8" ht="21.75" customHeight="1" x14ac:dyDescent="0.25">
      <c r="A53" s="45">
        <v>46</v>
      </c>
      <c r="B53" s="45">
        <f>'žáci 06-07'!B58</f>
        <v>46</v>
      </c>
      <c r="C53" s="45">
        <f>'žáci 06-07'!D58</f>
        <v>146</v>
      </c>
      <c r="D53" s="45"/>
      <c r="E53" s="45"/>
      <c r="F53" s="45"/>
      <c r="G53" s="45"/>
      <c r="H53" s="45"/>
    </row>
    <row r="54" spans="1:8" ht="21.75" customHeight="1" x14ac:dyDescent="0.25">
      <c r="A54" s="45">
        <v>47</v>
      </c>
      <c r="B54" s="45">
        <f>'žáci 06-07'!B59</f>
        <v>47</v>
      </c>
      <c r="C54" s="45">
        <f>'žáci 06-07'!D59</f>
        <v>147</v>
      </c>
      <c r="D54" s="45"/>
      <c r="E54" s="45"/>
      <c r="F54" s="45"/>
      <c r="G54" s="45"/>
      <c r="H54" s="45"/>
    </row>
    <row r="55" spans="1:8" ht="21.75" customHeight="1" x14ac:dyDescent="0.25">
      <c r="A55" s="45">
        <v>48</v>
      </c>
      <c r="B55" s="45">
        <f>'žáci 06-07'!B60</f>
        <v>48</v>
      </c>
      <c r="C55" s="45">
        <f>'žáci 06-07'!D60</f>
        <v>148</v>
      </c>
      <c r="D55" s="45"/>
      <c r="E55" s="45"/>
      <c r="F55" s="45"/>
      <c r="G55" s="45"/>
      <c r="H55" s="45"/>
    </row>
    <row r="56" spans="1:8" ht="21.75" customHeight="1" x14ac:dyDescent="0.25">
      <c r="A56" s="45">
        <v>49</v>
      </c>
      <c r="B56" s="45">
        <f>'žáci 06-07'!B61</f>
        <v>49</v>
      </c>
      <c r="C56" s="45">
        <f>'žáci 06-07'!D61</f>
        <v>149</v>
      </c>
      <c r="D56" s="45"/>
      <c r="E56" s="45"/>
      <c r="F56" s="45"/>
      <c r="G56" s="45"/>
      <c r="H56" s="45"/>
    </row>
    <row r="57" spans="1:8" ht="21.75" customHeight="1" x14ac:dyDescent="0.25">
      <c r="A57" s="45">
        <v>50</v>
      </c>
      <c r="B57" s="45">
        <f>'žáci 06-07'!B62</f>
        <v>50</v>
      </c>
      <c r="C57" s="45">
        <f>'žáci 06-07'!D62</f>
        <v>150</v>
      </c>
      <c r="D57" s="45"/>
      <c r="E57" s="45"/>
      <c r="F57" s="45"/>
      <c r="G57" s="45"/>
      <c r="H57" s="45"/>
    </row>
    <row r="58" spans="1:8" ht="21.75" customHeight="1" x14ac:dyDescent="0.25">
      <c r="A58" s="45">
        <v>51</v>
      </c>
      <c r="B58" s="45">
        <f>'žáci 06-07'!B63</f>
        <v>51</v>
      </c>
      <c r="C58" s="45">
        <f>'žáci 06-07'!D63</f>
        <v>151</v>
      </c>
      <c r="D58" s="45"/>
      <c r="E58" s="45"/>
      <c r="F58" s="45"/>
      <c r="G58" s="45"/>
      <c r="H58" s="45"/>
    </row>
    <row r="59" spans="1:8" ht="21.75" customHeight="1" x14ac:dyDescent="0.25">
      <c r="A59" s="45">
        <v>52</v>
      </c>
      <c r="B59" s="45">
        <f>'žáci 06-07'!B64</f>
        <v>52</v>
      </c>
      <c r="C59" s="45">
        <f>'žáci 06-07'!D64</f>
        <v>152</v>
      </c>
      <c r="D59" s="45"/>
      <c r="E59" s="45"/>
      <c r="F59" s="45"/>
      <c r="G59" s="45"/>
      <c r="H59" s="45"/>
    </row>
    <row r="60" spans="1:8" ht="21.75" customHeight="1" x14ac:dyDescent="0.25">
      <c r="A60" s="45">
        <v>53</v>
      </c>
      <c r="B60" s="45">
        <f>'žáci 06-07'!B65</f>
        <v>53</v>
      </c>
      <c r="C60" s="45">
        <f>'žáci 06-07'!D65</f>
        <v>153</v>
      </c>
      <c r="D60" s="45"/>
      <c r="E60" s="45"/>
      <c r="F60" s="45"/>
      <c r="G60" s="45"/>
      <c r="H60" s="45"/>
    </row>
    <row r="61" spans="1:8" ht="21.75" customHeight="1" x14ac:dyDescent="0.25">
      <c r="A61" s="45">
        <v>54</v>
      </c>
      <c r="B61" s="45">
        <f>'žáci 06-07'!B66</f>
        <v>54</v>
      </c>
      <c r="C61" s="45">
        <f>'žáci 06-07'!D66</f>
        <v>154</v>
      </c>
      <c r="D61" s="45"/>
      <c r="E61" s="45"/>
      <c r="F61" s="45"/>
      <c r="G61" s="45"/>
      <c r="H61" s="45"/>
    </row>
    <row r="62" spans="1:8" ht="21.75" customHeight="1" x14ac:dyDescent="0.25">
      <c r="A62" s="45">
        <v>55</v>
      </c>
      <c r="B62" s="45">
        <f>'žáci 06-07'!B67</f>
        <v>55</v>
      </c>
      <c r="C62" s="45">
        <f>'žáci 06-07'!D67</f>
        <v>155</v>
      </c>
      <c r="D62" s="45"/>
      <c r="E62" s="45"/>
      <c r="F62" s="45"/>
      <c r="G62" s="45"/>
      <c r="H62" s="45"/>
    </row>
    <row r="63" spans="1:8" ht="21.75" customHeight="1" x14ac:dyDescent="0.25">
      <c r="A63" s="45">
        <v>56</v>
      </c>
      <c r="B63" s="45">
        <f>'žáci 06-07'!B68</f>
        <v>56</v>
      </c>
      <c r="C63" s="45">
        <f>'žáci 06-07'!D68</f>
        <v>156</v>
      </c>
      <c r="D63" s="45"/>
      <c r="E63" s="45"/>
      <c r="F63" s="45"/>
      <c r="G63" s="45"/>
      <c r="H63" s="45"/>
    </row>
    <row r="64" spans="1:8" ht="21.75" customHeight="1" x14ac:dyDescent="0.25">
      <c r="A64" s="45">
        <v>57</v>
      </c>
      <c r="B64" s="45">
        <f>'žáci 06-07'!B69</f>
        <v>57</v>
      </c>
      <c r="C64" s="45">
        <f>'žáci 06-07'!D69</f>
        <v>157</v>
      </c>
      <c r="D64" s="45"/>
      <c r="E64" s="45"/>
      <c r="F64" s="45"/>
      <c r="G64" s="45"/>
      <c r="H64" s="45"/>
    </row>
    <row r="65" spans="1:8" ht="21.75" customHeight="1" x14ac:dyDescent="0.25">
      <c r="A65" s="45">
        <v>58</v>
      </c>
      <c r="B65" s="45">
        <f>'žáci 06-07'!B70</f>
        <v>58</v>
      </c>
      <c r="C65" s="45">
        <f>'žáci 06-07'!D70</f>
        <v>158</v>
      </c>
      <c r="D65" s="45"/>
      <c r="E65" s="45"/>
      <c r="F65" s="45"/>
      <c r="G65" s="45"/>
      <c r="H65" s="45"/>
    </row>
    <row r="66" spans="1:8" ht="20.85" customHeight="1" x14ac:dyDescent="0.25">
      <c r="A66" s="45">
        <v>59</v>
      </c>
      <c r="B66" s="45">
        <f>'žáci 06-07'!B71</f>
        <v>59</v>
      </c>
      <c r="C66" s="45">
        <f>'žáci 06-07'!D71</f>
        <v>159</v>
      </c>
      <c r="D66" s="45"/>
      <c r="E66" s="45"/>
      <c r="F66" s="45"/>
      <c r="G66" s="45"/>
      <c r="H66" s="45"/>
    </row>
  </sheetData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A41" zoomScale="70" zoomScaleNormal="70" workbookViewId="0">
      <selection activeCell="B38" sqref="B38:C64"/>
    </sheetView>
  </sheetViews>
  <sheetFormatPr defaultRowHeight="15" x14ac:dyDescent="0.25"/>
  <cols>
    <col min="1" max="1" width="7" customWidth="1"/>
    <col min="2" max="2" width="17.140625" customWidth="1"/>
    <col min="3" max="3" width="13.140625" customWidth="1"/>
    <col min="4" max="7" width="11.140625" customWidth="1"/>
  </cols>
  <sheetData>
    <row r="1" spans="1:8" ht="23.25" customHeight="1" x14ac:dyDescent="0.3">
      <c r="A1" s="5" t="s">
        <v>12</v>
      </c>
      <c r="B1" s="6"/>
      <c r="C1" s="5" t="s">
        <v>13</v>
      </c>
      <c r="E1" s="11"/>
    </row>
    <row r="2" spans="1:8" s="42" customFormat="1" ht="33.75" customHeight="1" x14ac:dyDescent="0.45">
      <c r="A2" s="44" t="s">
        <v>21</v>
      </c>
      <c r="D2" s="56" t="s">
        <v>33</v>
      </c>
    </row>
    <row r="3" spans="1:8" ht="21" customHeight="1" x14ac:dyDescent="0.25">
      <c r="A3" s="45"/>
      <c r="B3" s="45" t="s">
        <v>6</v>
      </c>
      <c r="C3" s="45" t="s">
        <v>2</v>
      </c>
      <c r="D3" s="60">
        <v>1</v>
      </c>
      <c r="E3" s="61">
        <v>2</v>
      </c>
      <c r="F3" s="61">
        <v>3</v>
      </c>
      <c r="G3" s="61" t="s">
        <v>27</v>
      </c>
      <c r="H3" s="61" t="s">
        <v>3</v>
      </c>
    </row>
    <row r="4" spans="1:8" ht="21.75" customHeight="1" x14ac:dyDescent="0.25">
      <c r="A4" s="45">
        <v>1</v>
      </c>
      <c r="B4" s="90" t="str">
        <f>'žáci 04-05'!B5</f>
        <v>Svozil Jan</v>
      </c>
      <c r="C4" s="90" t="str">
        <f>'žáci 04-05'!D5</f>
        <v>TJVME</v>
      </c>
      <c r="D4" s="45"/>
      <c r="E4" s="45"/>
      <c r="F4" s="45"/>
      <c r="G4" s="45"/>
      <c r="H4" s="45"/>
    </row>
    <row r="5" spans="1:8" ht="21.75" customHeight="1" x14ac:dyDescent="0.25">
      <c r="A5" s="45">
        <v>2</v>
      </c>
      <c r="B5" s="45" t="str">
        <f>'žáci 04-05'!B6</f>
        <v>Hrabec Jan</v>
      </c>
      <c r="C5" s="45" t="str">
        <f>'žáci 04-05'!D6</f>
        <v>Atletika PORUBA</v>
      </c>
      <c r="D5" s="45"/>
      <c r="E5" s="45"/>
      <c r="F5" s="45"/>
      <c r="G5" s="45"/>
      <c r="H5" s="45"/>
    </row>
    <row r="6" spans="1:8" ht="21.75" customHeight="1" x14ac:dyDescent="0.25">
      <c r="A6" s="45">
        <v>3</v>
      </c>
      <c r="B6" s="45" t="str">
        <f>'žáci 04-05'!B7</f>
        <v>Szkatula František</v>
      </c>
      <c r="C6" s="45" t="str">
        <f>'žáci 04-05'!D7</f>
        <v>TJ TŽ Třinec A</v>
      </c>
      <c r="D6" s="45"/>
      <c r="E6" s="45"/>
      <c r="F6" s="45"/>
      <c r="G6" s="45"/>
      <c r="H6" s="45"/>
    </row>
    <row r="7" spans="1:8" ht="21.75" customHeight="1" x14ac:dyDescent="0.25">
      <c r="A7" s="45">
        <v>4</v>
      </c>
      <c r="B7" s="45" t="str">
        <f>'žáci 04-05'!B8</f>
        <v>Bednář David</v>
      </c>
      <c r="C7" s="45" t="str">
        <f>'žáci 04-05'!D8</f>
        <v>Slezan Frýdek-Místek A</v>
      </c>
      <c r="D7" s="45"/>
      <c r="E7" s="45"/>
      <c r="F7" s="45"/>
      <c r="G7" s="45"/>
      <c r="H7" s="45"/>
    </row>
    <row r="8" spans="1:8" ht="21.75" customHeight="1" x14ac:dyDescent="0.25">
      <c r="A8" s="45">
        <v>5</v>
      </c>
      <c r="B8" s="45" t="str">
        <f>'žáci 04-05'!B9</f>
        <v>Bujok Adam</v>
      </c>
      <c r="C8" s="45" t="str">
        <f>'žáci 04-05'!D9</f>
        <v>TJ TŽ Třinec A</v>
      </c>
      <c r="D8" s="45"/>
      <c r="E8" s="45"/>
      <c r="F8" s="45"/>
      <c r="G8" s="45"/>
      <c r="H8" s="45"/>
    </row>
    <row r="9" spans="1:8" ht="21.75" customHeight="1" x14ac:dyDescent="0.25">
      <c r="A9" s="45">
        <v>6</v>
      </c>
      <c r="B9" s="45" t="str">
        <f>'žáci 04-05'!B10</f>
        <v>Holiš Štěpán</v>
      </c>
      <c r="C9" s="45" t="str">
        <f>'žáci 04-05'!D10</f>
        <v>TJVME</v>
      </c>
      <c r="D9" s="45"/>
      <c r="E9" s="45"/>
      <c r="F9" s="45"/>
      <c r="G9" s="45"/>
      <c r="H9" s="45"/>
    </row>
    <row r="10" spans="1:8" ht="21.75" customHeight="1" x14ac:dyDescent="0.25">
      <c r="A10" s="45">
        <v>7</v>
      </c>
      <c r="B10" s="45" t="str">
        <f>'žáci 04-05'!B11</f>
        <v>Bojko František</v>
      </c>
      <c r="C10" s="45" t="str">
        <f>'žáci 04-05'!D11</f>
        <v>TJ TŽ Třinec B</v>
      </c>
      <c r="D10" s="45"/>
      <c r="E10" s="45"/>
      <c r="F10" s="45"/>
      <c r="G10" s="45"/>
      <c r="H10" s="45"/>
    </row>
    <row r="11" spans="1:8" ht="21.75" customHeight="1" x14ac:dyDescent="0.25">
      <c r="A11" s="45">
        <v>8</v>
      </c>
      <c r="B11" s="45" t="str">
        <f>'žáci 04-05'!B12</f>
        <v>Sikora Marek</v>
      </c>
      <c r="C11" s="45" t="str">
        <f>'žáci 04-05'!D12</f>
        <v>TJ TŽ Třinec A</v>
      </c>
      <c r="D11" s="45"/>
      <c r="E11" s="45"/>
      <c r="F11" s="45"/>
      <c r="G11" s="45"/>
      <c r="H11" s="45"/>
    </row>
    <row r="12" spans="1:8" ht="21.75" customHeight="1" x14ac:dyDescent="0.25">
      <c r="A12" s="45">
        <v>9</v>
      </c>
      <c r="B12" s="45" t="str">
        <f>'žáci 04-05'!B13</f>
        <v>Gerla Tomáš</v>
      </c>
      <c r="C12" s="45" t="str">
        <f>'žáci 04-05'!D13</f>
        <v>TJVME</v>
      </c>
      <c r="D12" s="45"/>
      <c r="E12" s="45"/>
      <c r="F12" s="45"/>
      <c r="G12" s="45"/>
      <c r="H12" s="45"/>
    </row>
    <row r="13" spans="1:8" ht="21.75" customHeight="1" x14ac:dyDescent="0.25">
      <c r="A13" s="45">
        <v>10</v>
      </c>
      <c r="B13" s="45" t="str">
        <f>'žáci 04-05'!B14</f>
        <v>Krupica Václav</v>
      </c>
      <c r="C13" s="45" t="str">
        <f>'žáci 04-05'!D14</f>
        <v>Atletika PORUBA</v>
      </c>
      <c r="D13" s="45"/>
      <c r="E13" s="45"/>
      <c r="F13" s="45"/>
      <c r="G13" s="45"/>
      <c r="H13" s="45"/>
    </row>
    <row r="14" spans="1:8" ht="21.75" customHeight="1" x14ac:dyDescent="0.25">
      <c r="A14" s="45">
        <v>11</v>
      </c>
      <c r="B14" s="45" t="str">
        <f>'žáci 04-05'!B15</f>
        <v>Göttlicher Dominik</v>
      </c>
      <c r="C14" s="45" t="str">
        <f>'žáci 04-05'!D15</f>
        <v>Slezan Frýdek-Místek A</v>
      </c>
      <c r="D14" s="45"/>
      <c r="E14" s="45"/>
      <c r="F14" s="45"/>
      <c r="G14" s="45"/>
      <c r="H14" s="45"/>
    </row>
    <row r="15" spans="1:8" ht="21.75" customHeight="1" x14ac:dyDescent="0.25">
      <c r="A15" s="45">
        <v>12</v>
      </c>
      <c r="B15" s="45" t="str">
        <f>'žáci 04-05'!B16</f>
        <v>Grzych Oliver</v>
      </c>
      <c r="C15" s="45" t="str">
        <f>'žáci 04-05'!D16</f>
        <v>Slezan Frýdek-Místek B</v>
      </c>
      <c r="D15" s="45"/>
      <c r="E15" s="45"/>
      <c r="F15" s="45"/>
      <c r="G15" s="45"/>
      <c r="H15" s="45"/>
    </row>
    <row r="16" spans="1:8" ht="21.75" customHeight="1" x14ac:dyDescent="0.25">
      <c r="A16" s="45">
        <v>13</v>
      </c>
      <c r="B16" s="45" t="str">
        <f>'žáci 04-05'!B17</f>
        <v>Frýdl Vojtěch</v>
      </c>
      <c r="C16" s="45" t="str">
        <f>'žáci 04-05'!D17</f>
        <v>Kopřivnice A</v>
      </c>
      <c r="D16" s="45"/>
      <c r="E16" s="45"/>
      <c r="F16" s="45"/>
      <c r="G16" s="45"/>
      <c r="H16" s="45"/>
    </row>
    <row r="17" spans="1:8" ht="21.75" customHeight="1" x14ac:dyDescent="0.25">
      <c r="A17" s="45">
        <v>14</v>
      </c>
      <c r="B17" s="45" t="str">
        <f>'žáci 04-05'!B18</f>
        <v>Honěk Adam</v>
      </c>
      <c r="C17" s="45" t="str">
        <f>'žáci 04-05'!D18</f>
        <v>Slezan Frýdek-Místek A</v>
      </c>
      <c r="D17" s="45"/>
      <c r="E17" s="45"/>
      <c r="F17" s="45"/>
      <c r="G17" s="45"/>
      <c r="H17" s="45"/>
    </row>
    <row r="18" spans="1:8" ht="21.75" customHeight="1" x14ac:dyDescent="0.25">
      <c r="A18" s="45">
        <v>15</v>
      </c>
      <c r="B18" s="45" t="str">
        <f>'žáci 04-05'!B19</f>
        <v>Zielina Filip</v>
      </c>
      <c r="C18" s="45" t="str">
        <f>'žáci 04-05'!D19</f>
        <v>TJ TŽ Třinec A</v>
      </c>
      <c r="D18" s="45"/>
      <c r="E18" s="45"/>
      <c r="F18" s="45"/>
      <c r="G18" s="45"/>
      <c r="H18" s="45"/>
    </row>
    <row r="19" spans="1:8" ht="21.75" customHeight="1" x14ac:dyDescent="0.25">
      <c r="A19" s="45">
        <v>16</v>
      </c>
      <c r="B19" s="45" t="str">
        <f>'žáci 04-05'!B20</f>
        <v>Vojtěch Schlauch</v>
      </c>
      <c r="C19" s="45" t="str">
        <f>'žáci 04-05'!D20</f>
        <v>TJVME</v>
      </c>
      <c r="D19" s="45"/>
      <c r="E19" s="45"/>
      <c r="F19" s="45"/>
      <c r="G19" s="45"/>
      <c r="H19" s="45"/>
    </row>
    <row r="20" spans="1:8" ht="21.75" customHeight="1" x14ac:dyDescent="0.25">
      <c r="A20" s="45">
        <v>17</v>
      </c>
      <c r="B20" s="45" t="str">
        <f>'žáci 04-05'!B21</f>
        <v>Volný Patrik</v>
      </c>
      <c r="C20" s="45" t="str">
        <f>'žáci 04-05'!D21</f>
        <v>Atletika PORUBA</v>
      </c>
      <c r="D20" s="45"/>
      <c r="E20" s="45"/>
      <c r="F20" s="45"/>
      <c r="G20" s="45"/>
      <c r="H20" s="45"/>
    </row>
    <row r="21" spans="1:8" ht="21.75" customHeight="1" x14ac:dyDescent="0.25">
      <c r="A21" s="45">
        <v>18</v>
      </c>
      <c r="B21" s="45" t="str">
        <f>'žáci 04-05'!B22</f>
        <v>Hájovský Josef</v>
      </c>
      <c r="C21" s="45" t="str">
        <f>'žáci 04-05'!D22</f>
        <v>Slezan Frýdek-Místek A</v>
      </c>
      <c r="D21" s="45"/>
      <c r="E21" s="45"/>
      <c r="F21" s="45"/>
      <c r="G21" s="45"/>
      <c r="H21" s="45"/>
    </row>
    <row r="22" spans="1:8" ht="21.75" customHeight="1" x14ac:dyDescent="0.25">
      <c r="A22" s="45">
        <v>19</v>
      </c>
      <c r="B22" s="45" t="str">
        <f>'žáci 04-05'!B23</f>
        <v>Žukovský Adam</v>
      </c>
      <c r="C22" s="45" t="str">
        <f>'žáci 04-05'!D23</f>
        <v>TJ TŽ Třinec A</v>
      </c>
      <c r="D22" s="45"/>
      <c r="E22" s="45"/>
      <c r="F22" s="45"/>
      <c r="G22" s="45"/>
      <c r="H22" s="45"/>
    </row>
    <row r="23" spans="1:8" ht="21.75" customHeight="1" x14ac:dyDescent="0.25">
      <c r="A23" s="45">
        <v>20</v>
      </c>
      <c r="B23" s="45" t="str">
        <f>'žáci 04-05'!B24</f>
        <v>Cieslar Matěj</v>
      </c>
      <c r="C23" s="45" t="str">
        <f>'žáci 04-05'!D24</f>
        <v>TJ TŽ Třinec A</v>
      </c>
      <c r="D23" s="45"/>
      <c r="E23" s="45"/>
      <c r="F23" s="45"/>
      <c r="G23" s="45"/>
      <c r="H23" s="45"/>
    </row>
    <row r="24" spans="1:8" ht="21.75" customHeight="1" x14ac:dyDescent="0.25">
      <c r="A24" s="45">
        <v>21</v>
      </c>
      <c r="B24" s="45" t="str">
        <f>'žáci 04-05'!B29</f>
        <v>Malota Jiří</v>
      </c>
      <c r="C24" s="45" t="str">
        <f>'žáci 04-05'!D29</f>
        <v>TJVME</v>
      </c>
      <c r="D24" s="45"/>
      <c r="E24" s="45"/>
      <c r="F24" s="45"/>
      <c r="G24" s="45"/>
      <c r="H24" s="45"/>
    </row>
    <row r="25" spans="1:8" ht="21.75" customHeight="1" x14ac:dyDescent="0.25">
      <c r="A25" s="45">
        <v>22</v>
      </c>
      <c r="B25" s="45" t="str">
        <f>'žáci 04-05'!B30</f>
        <v>Szcerba Vojtěch</v>
      </c>
      <c r="C25" s="45" t="str">
        <f>'žáci 04-05'!D30</f>
        <v>TJ TŽ Třinec B</v>
      </c>
      <c r="D25" s="45"/>
      <c r="E25" s="45"/>
      <c r="F25" s="45"/>
      <c r="G25" s="45"/>
      <c r="H25" s="45"/>
    </row>
    <row r="26" spans="1:8" ht="21.75" customHeight="1" x14ac:dyDescent="0.25">
      <c r="A26" s="45">
        <v>23</v>
      </c>
      <c r="B26" s="45" t="str">
        <f>'žáci 04-05'!B31</f>
        <v>Sadílek Jakub</v>
      </c>
      <c r="C26" s="45" t="str">
        <f>'žáci 04-05'!D31</f>
        <v>Atletika PORUBA</v>
      </c>
      <c r="D26" s="45"/>
      <c r="E26" s="45"/>
      <c r="F26" s="45"/>
      <c r="G26" s="45"/>
      <c r="H26" s="45"/>
    </row>
    <row r="27" spans="1:8" ht="21.75" customHeight="1" x14ac:dyDescent="0.25">
      <c r="A27" s="45">
        <v>24</v>
      </c>
      <c r="B27" s="45" t="str">
        <f>'žáci 04-05'!B32</f>
        <v>Kubíček Jan</v>
      </c>
      <c r="C27" s="45" t="str">
        <f>'žáci 04-05'!D32</f>
        <v>AK SSK Vítkovice</v>
      </c>
      <c r="D27" s="45"/>
      <c r="E27" s="45"/>
      <c r="F27" s="45"/>
      <c r="G27" s="45"/>
      <c r="H27" s="45"/>
    </row>
    <row r="28" spans="1:8" ht="21.75" customHeight="1" x14ac:dyDescent="0.25">
      <c r="A28" s="45">
        <v>25</v>
      </c>
      <c r="B28" s="45" t="str">
        <f>'žáci 04-05'!B33</f>
        <v>Proske David</v>
      </c>
      <c r="C28" s="45" t="str">
        <f>'žáci 04-05'!D33</f>
        <v>AK SSK Vítkovice</v>
      </c>
      <c r="D28" s="45"/>
      <c r="E28" s="45"/>
      <c r="F28" s="45"/>
      <c r="G28" s="45"/>
      <c r="H28" s="45"/>
    </row>
    <row r="29" spans="1:8" ht="21.75" customHeight="1" x14ac:dyDescent="0.25">
      <c r="A29" s="45">
        <v>26</v>
      </c>
      <c r="B29" s="45" t="str">
        <f>'žáci 04-05'!B34</f>
        <v>Bartoň Hynek</v>
      </c>
      <c r="C29" s="45" t="str">
        <f>'žáci 04-05'!D34</f>
        <v>Kopřivnice A</v>
      </c>
      <c r="D29" s="45"/>
      <c r="E29" s="45"/>
      <c r="F29" s="45"/>
      <c r="G29" s="45"/>
      <c r="H29" s="45"/>
    </row>
    <row r="30" spans="1:8" ht="21.75" customHeight="1" x14ac:dyDescent="0.25">
      <c r="A30" s="45">
        <v>27</v>
      </c>
      <c r="B30" s="45" t="str">
        <f>'žáci 04-05'!B35</f>
        <v>Bordovský Adam</v>
      </c>
      <c r="C30" s="45" t="str">
        <f>'žáci 04-05'!D35</f>
        <v>AK SSK Vítkovice</v>
      </c>
      <c r="D30" s="45"/>
      <c r="E30" s="45"/>
      <c r="F30" s="45"/>
      <c r="G30" s="45"/>
      <c r="H30" s="45"/>
    </row>
    <row r="31" spans="1:8" ht="21.75" customHeight="1" x14ac:dyDescent="0.25">
      <c r="A31" s="45">
        <v>28</v>
      </c>
      <c r="B31" s="45" t="str">
        <f>'žáci 04-05'!B36</f>
        <v>PAŘEZ  Vojtěch</v>
      </c>
      <c r="C31" s="45" t="str">
        <f>'žáci 04-05'!D36</f>
        <v xml:space="preserve"> AO Slavia Havířov</v>
      </c>
      <c r="D31" s="45"/>
      <c r="E31" s="45"/>
      <c r="F31" s="45"/>
      <c r="G31" s="45"/>
      <c r="H31" s="45"/>
    </row>
    <row r="32" spans="1:8" ht="21.75" customHeight="1" x14ac:dyDescent="0.25">
      <c r="A32" s="45">
        <v>29</v>
      </c>
      <c r="B32" s="45" t="str">
        <f>'žáci 04-05'!B37</f>
        <v>Matýska Marek</v>
      </c>
      <c r="C32" s="45" t="str">
        <f>'žáci 04-05'!D37</f>
        <v>TJVME</v>
      </c>
      <c r="D32" s="45"/>
      <c r="E32" s="45"/>
      <c r="F32" s="45"/>
      <c r="G32" s="45"/>
      <c r="H32" s="45"/>
    </row>
    <row r="33" spans="1:8" ht="21.75" customHeight="1" x14ac:dyDescent="0.25">
      <c r="A33" s="45">
        <v>30</v>
      </c>
      <c r="B33" s="45" t="str">
        <f>'žáci 04-05'!B38</f>
        <v>Milata Vojtěch</v>
      </c>
      <c r="C33" s="45" t="str">
        <f>'žáci 04-05'!D38</f>
        <v>Atletika PORUBA</v>
      </c>
      <c r="D33" s="45"/>
      <c r="E33" s="45"/>
      <c r="F33" s="45"/>
      <c r="G33" s="45"/>
      <c r="H33" s="45"/>
    </row>
    <row r="34" spans="1:8" ht="21.75" customHeight="1" x14ac:dyDescent="0.25">
      <c r="A34" s="55"/>
      <c r="B34" s="55"/>
      <c r="C34" s="55"/>
      <c r="D34" s="55"/>
      <c r="E34" s="55"/>
      <c r="F34" s="63"/>
      <c r="G34" s="63"/>
      <c r="H34" s="63"/>
    </row>
    <row r="35" spans="1:8" ht="24" customHeight="1" x14ac:dyDescent="0.3">
      <c r="A35" s="5" t="s">
        <v>12</v>
      </c>
      <c r="B35" s="6"/>
      <c r="C35" s="5" t="s">
        <v>13</v>
      </c>
      <c r="E35" s="11"/>
      <c r="F35" s="55"/>
      <c r="G35" s="55"/>
      <c r="H35" s="55"/>
    </row>
    <row r="36" spans="1:8" ht="34.5" customHeight="1" x14ac:dyDescent="0.45">
      <c r="A36" s="44" t="s">
        <v>21</v>
      </c>
      <c r="B36" s="42"/>
      <c r="C36" s="42"/>
      <c r="D36" s="56" t="s">
        <v>34</v>
      </c>
      <c r="E36" s="42"/>
      <c r="F36" s="55"/>
      <c r="G36" s="55"/>
      <c r="H36" s="55"/>
    </row>
    <row r="37" spans="1:8" ht="21.75" customHeight="1" x14ac:dyDescent="0.25">
      <c r="A37" s="45"/>
      <c r="B37" s="45" t="s">
        <v>6</v>
      </c>
      <c r="C37" s="45" t="s">
        <v>2</v>
      </c>
      <c r="D37" s="60">
        <v>1</v>
      </c>
      <c r="E37" s="61">
        <v>2</v>
      </c>
      <c r="F37" s="61">
        <v>3</v>
      </c>
      <c r="G37" s="61" t="s">
        <v>27</v>
      </c>
      <c r="H37" s="61" t="s">
        <v>3</v>
      </c>
    </row>
    <row r="38" spans="1:8" ht="21.75" customHeight="1" x14ac:dyDescent="0.25">
      <c r="A38" s="45">
        <v>31</v>
      </c>
      <c r="B38" s="45" t="str">
        <f>'žáci 04-05'!B39</f>
        <v>Pavelek Ondřej</v>
      </c>
      <c r="C38" s="176" t="str">
        <f>'žáci 04-05'!D39</f>
        <v>Slezan Frýdek-Místek A</v>
      </c>
      <c r="D38" s="45"/>
      <c r="E38" s="45"/>
      <c r="F38" s="45"/>
      <c r="G38" s="45"/>
      <c r="H38" s="45"/>
    </row>
    <row r="39" spans="1:8" ht="21.75" customHeight="1" x14ac:dyDescent="0.25">
      <c r="A39" s="45">
        <v>32</v>
      </c>
      <c r="B39" s="45" t="str">
        <f>'žáci 04-05'!B40</f>
        <v>Langer Martin</v>
      </c>
      <c r="C39" s="176" t="str">
        <f>'žáci 04-05'!D40</f>
        <v>Slezan Frýdek-Místek B</v>
      </c>
      <c r="D39" s="45"/>
      <c r="E39" s="45"/>
      <c r="F39" s="45"/>
      <c r="G39" s="45"/>
      <c r="H39" s="45"/>
    </row>
    <row r="40" spans="1:8" ht="21.75" customHeight="1" x14ac:dyDescent="0.25">
      <c r="A40" s="45">
        <v>33</v>
      </c>
      <c r="B40" s="45" t="str">
        <f>'žáci 04-05'!B41</f>
        <v>Šudák Radim</v>
      </c>
      <c r="C40" s="176" t="str">
        <f>'žáci 04-05'!D41</f>
        <v>Kopřivnice A</v>
      </c>
      <c r="D40" s="45"/>
      <c r="E40" s="45"/>
      <c r="F40" s="45"/>
      <c r="G40" s="45"/>
      <c r="H40" s="45"/>
    </row>
    <row r="41" spans="1:8" ht="21.75" customHeight="1" x14ac:dyDescent="0.25">
      <c r="A41" s="45">
        <v>34</v>
      </c>
      <c r="B41" s="45" t="str">
        <f>'žáci 04-05'!B42</f>
        <v>Dořičák Tomáš</v>
      </c>
      <c r="C41" s="176" t="str">
        <f>'žáci 04-05'!D42</f>
        <v>Kopřivnice A</v>
      </c>
      <c r="D41" s="45"/>
      <c r="E41" s="45"/>
      <c r="F41" s="45"/>
      <c r="G41" s="45"/>
      <c r="H41" s="45"/>
    </row>
    <row r="42" spans="1:8" ht="21.75" customHeight="1" x14ac:dyDescent="0.25">
      <c r="A42" s="45">
        <v>35</v>
      </c>
      <c r="B42" s="45" t="str">
        <f>'žáci 04-05'!B43</f>
        <v>Antene Dominik</v>
      </c>
      <c r="C42" s="176" t="str">
        <f>'žáci 04-05'!D43</f>
        <v>AK SSK Vítkovice</v>
      </c>
      <c r="D42" s="45"/>
      <c r="E42" s="45"/>
      <c r="F42" s="45"/>
      <c r="G42" s="45"/>
      <c r="H42" s="45"/>
    </row>
    <row r="43" spans="1:8" ht="21.75" customHeight="1" x14ac:dyDescent="0.25">
      <c r="A43" s="45">
        <v>36</v>
      </c>
      <c r="B43" s="45" t="str">
        <f>'žáci 04-05'!B44</f>
        <v>Samiec Ondřej</v>
      </c>
      <c r="C43" s="176" t="str">
        <f>'žáci 04-05'!D44</f>
        <v>TJ TŽ Třinec A</v>
      </c>
      <c r="D43" s="45"/>
      <c r="E43" s="45"/>
      <c r="F43" s="45"/>
      <c r="G43" s="45"/>
      <c r="H43" s="45"/>
    </row>
    <row r="44" spans="1:8" ht="21.75" customHeight="1" x14ac:dyDescent="0.25">
      <c r="A44" s="45">
        <v>37</v>
      </c>
      <c r="B44" s="45" t="str">
        <f>'žáci 04-05'!B45</f>
        <v>Uvízl Tomáš - MS</v>
      </c>
      <c r="C44" s="176" t="str">
        <f>'žáci 04-05'!D45</f>
        <v>TJVME</v>
      </c>
      <c r="D44" s="45"/>
      <c r="E44" s="45"/>
      <c r="F44" s="45"/>
      <c r="G44" s="45"/>
      <c r="H44" s="45"/>
    </row>
    <row r="45" spans="1:8" ht="21.75" customHeight="1" x14ac:dyDescent="0.25">
      <c r="A45" s="45">
        <v>38</v>
      </c>
      <c r="B45" s="45" t="str">
        <f>'žáci 04-05'!B46</f>
        <v>Ondrušák Ondřej</v>
      </c>
      <c r="C45" s="176" t="str">
        <f>'žáci 04-05'!D46</f>
        <v>Atletika PORUBA</v>
      </c>
      <c r="D45" s="45"/>
      <c r="E45" s="45"/>
      <c r="F45" s="45"/>
      <c r="G45" s="45"/>
      <c r="H45" s="45"/>
    </row>
    <row r="46" spans="1:8" ht="21.75" customHeight="1" x14ac:dyDescent="0.25">
      <c r="A46" s="45">
        <v>39</v>
      </c>
      <c r="B46" s="45" t="str">
        <f>'žáci 04-05'!B47</f>
        <v>Pavelek Vojtěch</v>
      </c>
      <c r="C46" s="176" t="str">
        <f>'žáci 04-05'!D47</f>
        <v>Slezan Frýdek-Místek A</v>
      </c>
      <c r="D46" s="45"/>
      <c r="E46" s="45"/>
      <c r="F46" s="45"/>
      <c r="G46" s="45"/>
      <c r="H46" s="45"/>
    </row>
    <row r="47" spans="1:8" ht="21.75" customHeight="1" x14ac:dyDescent="0.25">
      <c r="A47" s="45">
        <v>40</v>
      </c>
      <c r="B47" s="45" t="str">
        <f>'žáci 04-05'!B48</f>
        <v>Smyček David</v>
      </c>
      <c r="C47" s="176" t="str">
        <f>'žáci 04-05'!D48</f>
        <v>Slezan Frýdek-Místek B</v>
      </c>
      <c r="D47" s="45"/>
      <c r="E47" s="45"/>
      <c r="F47" s="45"/>
      <c r="G47" s="45"/>
      <c r="H47" s="45"/>
    </row>
    <row r="48" spans="1:8" ht="21.75" customHeight="1" x14ac:dyDescent="0.25">
      <c r="A48" s="45">
        <v>41</v>
      </c>
      <c r="B48" s="45" t="str">
        <f>'žáci 04-05'!B53</f>
        <v xml:space="preserve">Surovec David </v>
      </c>
      <c r="C48" s="176" t="str">
        <f>'žáci 04-05'!D53</f>
        <v>AK SSK Vítkovice</v>
      </c>
      <c r="D48" s="45"/>
      <c r="E48" s="45"/>
      <c r="F48" s="45"/>
      <c r="G48" s="45"/>
      <c r="H48" s="45"/>
    </row>
    <row r="49" spans="1:8" ht="21.75" customHeight="1" x14ac:dyDescent="0.25">
      <c r="A49" s="45">
        <v>42</v>
      </c>
      <c r="B49" s="45" t="str">
        <f>'žáci 04-05'!B54</f>
        <v>Tobola Jakub</v>
      </c>
      <c r="C49" s="176" t="str">
        <f>'žáci 04-05'!D54</f>
        <v>Slezan Frýdek-Místek B</v>
      </c>
      <c r="D49" s="45"/>
      <c r="E49" s="45"/>
      <c r="F49" s="45"/>
      <c r="G49" s="45"/>
      <c r="H49" s="45"/>
    </row>
    <row r="50" spans="1:8" ht="21.75" customHeight="1" x14ac:dyDescent="0.25">
      <c r="A50" s="45">
        <v>43</v>
      </c>
      <c r="B50" s="45" t="str">
        <f>'žáci 04-05'!B55</f>
        <v>Kruml Filip</v>
      </c>
      <c r="C50" s="176" t="str">
        <f>'žáci 04-05'!D55</f>
        <v>AK SSK Vítkovice</v>
      </c>
      <c r="D50" s="45"/>
      <c r="E50" s="45"/>
      <c r="F50" s="45"/>
      <c r="G50" s="45"/>
      <c r="H50" s="45"/>
    </row>
    <row r="51" spans="1:8" ht="21.75" customHeight="1" x14ac:dyDescent="0.25">
      <c r="A51" s="45">
        <v>44</v>
      </c>
      <c r="B51" s="45" t="str">
        <f>'žáci 04-05'!B56</f>
        <v>Ryška Jonáš</v>
      </c>
      <c r="C51" s="176" t="str">
        <f>'žáci 04-05'!D56</f>
        <v>Kopřivnice A</v>
      </c>
      <c r="D51" s="45"/>
      <c r="E51" s="45"/>
      <c r="F51" s="45"/>
      <c r="G51" s="45"/>
      <c r="H51" s="45"/>
    </row>
    <row r="52" spans="1:8" ht="21.75" customHeight="1" x14ac:dyDescent="0.25">
      <c r="A52" s="45">
        <v>45</v>
      </c>
      <c r="B52" s="45" t="str">
        <f>'žáci 04-05'!B57</f>
        <v>ZÁŠKOLNÝ  Vojtěch</v>
      </c>
      <c r="C52" s="176" t="str">
        <f>'žáci 04-05'!D57</f>
        <v xml:space="preserve"> AO Slavia Havířov</v>
      </c>
      <c r="D52" s="45"/>
      <c r="E52" s="45"/>
      <c r="F52" s="45"/>
      <c r="G52" s="45"/>
      <c r="H52" s="45"/>
    </row>
    <row r="53" spans="1:8" ht="21.75" customHeight="1" x14ac:dyDescent="0.25">
      <c r="A53" s="45">
        <v>46</v>
      </c>
      <c r="B53" s="45" t="str">
        <f>'žáci 04-05'!B58</f>
        <v>Pavelka Tobiáš</v>
      </c>
      <c r="C53" s="176" t="str">
        <f>'žáci 04-05'!D58</f>
        <v>AK SSK Vítkovice</v>
      </c>
      <c r="D53" s="45"/>
      <c r="E53" s="45"/>
      <c r="F53" s="45"/>
      <c r="G53" s="45"/>
      <c r="H53" s="45"/>
    </row>
    <row r="54" spans="1:8" ht="21.75" customHeight="1" x14ac:dyDescent="0.25">
      <c r="A54" s="45">
        <v>47</v>
      </c>
      <c r="B54" s="45" t="str">
        <f>'žáci 04-05'!B59</f>
        <v>Mitrenga Nikodem</v>
      </c>
      <c r="C54" s="176" t="str">
        <f>'žáci 04-05'!D59</f>
        <v>TJ TŽ Třinec A</v>
      </c>
      <c r="D54" s="45"/>
      <c r="E54" s="45"/>
      <c r="F54" s="45"/>
      <c r="G54" s="45"/>
      <c r="H54" s="45"/>
    </row>
    <row r="55" spans="1:8" ht="21.75" customHeight="1" x14ac:dyDescent="0.25">
      <c r="A55" s="45">
        <v>48</v>
      </c>
      <c r="B55" s="45" t="str">
        <f>'žáci 04-05'!B60</f>
        <v>Vlach Tadeáš</v>
      </c>
      <c r="C55" s="176" t="str">
        <f>'žáci 04-05'!D60</f>
        <v>Atletika PORUBA</v>
      </c>
      <c r="D55" s="45"/>
      <c r="E55" s="45"/>
      <c r="F55" s="45"/>
      <c r="G55" s="45"/>
      <c r="H55" s="45"/>
    </row>
    <row r="56" spans="1:8" ht="21.75" customHeight="1" x14ac:dyDescent="0.25">
      <c r="A56" s="45">
        <v>49</v>
      </c>
      <c r="B56" s="45" t="str">
        <f>'žáci 04-05'!B61</f>
        <v>Reis Daniel</v>
      </c>
      <c r="C56" s="176" t="str">
        <f>'žáci 04-05'!D61</f>
        <v>JK Karviná</v>
      </c>
      <c r="D56" s="45"/>
      <c r="E56" s="45"/>
      <c r="F56" s="45"/>
      <c r="G56" s="45"/>
      <c r="H56" s="45"/>
    </row>
    <row r="57" spans="1:8" ht="21.75" customHeight="1" x14ac:dyDescent="0.25">
      <c r="A57" s="45">
        <v>50</v>
      </c>
      <c r="B57" s="45" t="str">
        <f>'žáci 04-05'!B62</f>
        <v>Šústal Ladislav</v>
      </c>
      <c r="C57" s="176" t="str">
        <f>'žáci 04-05'!D62</f>
        <v>AK SSK Vítkovice</v>
      </c>
      <c r="D57" s="45"/>
      <c r="E57" s="45"/>
      <c r="F57" s="45"/>
      <c r="G57" s="45"/>
      <c r="H57" s="45"/>
    </row>
    <row r="58" spans="1:8" ht="21.75" customHeight="1" x14ac:dyDescent="0.25">
      <c r="A58" s="45">
        <v>51</v>
      </c>
      <c r="B58" s="45" t="str">
        <f>'žáci 04-05'!B63</f>
        <v>Kret Jan</v>
      </c>
      <c r="C58" s="176" t="str">
        <f>'žáci 04-05'!D63</f>
        <v>AK SSK Vítkovice</v>
      </c>
      <c r="D58" s="45"/>
      <c r="E58" s="45"/>
      <c r="F58" s="45"/>
      <c r="G58" s="45"/>
      <c r="H58" s="45"/>
    </row>
    <row r="59" spans="1:8" ht="21.75" customHeight="1" x14ac:dyDescent="0.25">
      <c r="A59" s="45">
        <v>52</v>
      </c>
      <c r="B59" s="45" t="str">
        <f>'žáci 04-05'!B64</f>
        <v>Sikora Jindřich</v>
      </c>
      <c r="C59" s="176" t="str">
        <f>'žáci 04-05'!D64</f>
        <v>TJ TŽ Třinec A</v>
      </c>
      <c r="D59" s="45"/>
      <c r="E59" s="45"/>
      <c r="F59" s="45"/>
      <c r="G59" s="45"/>
      <c r="H59" s="45"/>
    </row>
    <row r="60" spans="1:8" ht="21.75" customHeight="1" x14ac:dyDescent="0.25">
      <c r="A60" s="45">
        <v>53</v>
      </c>
      <c r="B60" s="45" t="str">
        <f>'žáci 04-05'!B65</f>
        <v>Lukaštík Vojtěch</v>
      </c>
      <c r="C60" s="176" t="str">
        <f>'žáci 04-05'!D65</f>
        <v>Kopřivnice A</v>
      </c>
      <c r="D60" s="45"/>
      <c r="E60" s="45"/>
      <c r="F60" s="45"/>
      <c r="G60" s="45"/>
      <c r="H60" s="45"/>
    </row>
    <row r="61" spans="1:8" ht="21.75" customHeight="1" x14ac:dyDescent="0.25">
      <c r="A61" s="45">
        <v>54</v>
      </c>
      <c r="B61" s="45"/>
      <c r="C61" s="45"/>
      <c r="D61" s="45"/>
      <c r="E61" s="45"/>
      <c r="F61" s="45"/>
      <c r="G61" s="45"/>
      <c r="H61" s="45"/>
    </row>
    <row r="62" spans="1:8" ht="21.75" customHeight="1" x14ac:dyDescent="0.25">
      <c r="A62" s="45">
        <v>55</v>
      </c>
      <c r="B62" s="45"/>
      <c r="C62" s="45"/>
      <c r="D62" s="45"/>
      <c r="E62" s="45"/>
      <c r="F62" s="45"/>
      <c r="G62" s="45"/>
      <c r="H62" s="45"/>
    </row>
    <row r="63" spans="1:8" ht="21.75" customHeight="1" x14ac:dyDescent="0.25">
      <c r="A63" s="45">
        <v>56</v>
      </c>
      <c r="B63" s="45"/>
      <c r="C63" s="45"/>
      <c r="D63" s="45"/>
      <c r="E63" s="45"/>
      <c r="F63" s="45"/>
      <c r="G63" s="45"/>
      <c r="H63" s="45"/>
    </row>
    <row r="64" spans="1:8" ht="21.75" customHeight="1" x14ac:dyDescent="0.25">
      <c r="A64" s="45">
        <v>57</v>
      </c>
      <c r="B64" s="45"/>
      <c r="C64" s="45"/>
      <c r="D64" s="45"/>
      <c r="E64" s="45"/>
      <c r="F64" s="45"/>
      <c r="G64" s="45"/>
      <c r="H64" s="45"/>
    </row>
    <row r="65" spans="1:8" ht="21.75" customHeight="1" x14ac:dyDescent="0.25">
      <c r="A65" s="45">
        <v>58</v>
      </c>
      <c r="B65" s="45">
        <f>'žáci 04-05'!B66</f>
        <v>0</v>
      </c>
      <c r="C65" s="176">
        <f>'žáci 04-05'!D66</f>
        <v>0</v>
      </c>
      <c r="D65" s="45"/>
      <c r="E65" s="45"/>
      <c r="F65" s="45"/>
      <c r="G65" s="45"/>
      <c r="H65" s="45"/>
    </row>
    <row r="66" spans="1:8" ht="20.85" customHeight="1" x14ac:dyDescent="0.25">
      <c r="A66" s="45">
        <v>59</v>
      </c>
      <c r="B66" s="45">
        <f>'žáci 04-05'!B67</f>
        <v>0</v>
      </c>
      <c r="C66" s="176">
        <f>'žáci 04-05'!D67</f>
        <v>0</v>
      </c>
      <c r="D66" s="45"/>
      <c r="E66" s="45"/>
      <c r="F66" s="45"/>
      <c r="G66" s="45"/>
      <c r="H66" s="45"/>
    </row>
  </sheetData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zoomScale="70" zoomScaleNormal="70" workbookViewId="0">
      <selection activeCell="B4" sqref="B4"/>
    </sheetView>
  </sheetViews>
  <sheetFormatPr defaultRowHeight="15" x14ac:dyDescent="0.25"/>
  <cols>
    <col min="1" max="1" width="7" customWidth="1"/>
    <col min="2" max="2" width="17.140625" customWidth="1"/>
    <col min="3" max="3" width="19" customWidth="1"/>
    <col min="4" max="4" width="11.140625" style="50" customWidth="1"/>
    <col min="5" max="7" width="11.140625" customWidth="1"/>
  </cols>
  <sheetData>
    <row r="1" spans="1:8" ht="23.25" customHeight="1" x14ac:dyDescent="0.3">
      <c r="A1" s="5" t="s">
        <v>12</v>
      </c>
      <c r="B1" s="6"/>
      <c r="C1" s="5" t="s">
        <v>13</v>
      </c>
      <c r="E1" s="11"/>
    </row>
    <row r="2" spans="1:8" s="42" customFormat="1" ht="33.75" customHeight="1" x14ac:dyDescent="0.45">
      <c r="A2" s="44" t="s">
        <v>19</v>
      </c>
      <c r="D2" s="57" t="s">
        <v>33</v>
      </c>
    </row>
    <row r="3" spans="1:8" ht="21" customHeight="1" x14ac:dyDescent="0.25">
      <c r="A3" s="45"/>
      <c r="B3" s="45" t="s">
        <v>6</v>
      </c>
      <c r="C3" s="45" t="s">
        <v>2</v>
      </c>
      <c r="D3" s="60">
        <v>1</v>
      </c>
      <c r="E3" s="61">
        <v>2</v>
      </c>
      <c r="F3" s="61">
        <v>3</v>
      </c>
      <c r="G3" s="61" t="s">
        <v>27</v>
      </c>
      <c r="H3" s="61" t="s">
        <v>3</v>
      </c>
    </row>
    <row r="4" spans="1:8" ht="21.75" customHeight="1" x14ac:dyDescent="0.25">
      <c r="A4" s="45">
        <v>1</v>
      </c>
      <c r="B4" s="45" t="str">
        <f>'žákyně 04-05'!B46</f>
        <v>RUCKÁ  Nikola</v>
      </c>
      <c r="C4" s="45" t="str">
        <f>'žákyně 04-05'!D46</f>
        <v xml:space="preserve"> AO Slavia Havířov</v>
      </c>
      <c r="D4" s="52"/>
      <c r="E4" s="45"/>
      <c r="F4" s="45"/>
      <c r="G4" s="45"/>
      <c r="H4" s="45"/>
    </row>
    <row r="5" spans="1:8" ht="21.75" customHeight="1" x14ac:dyDescent="0.25">
      <c r="A5" s="45">
        <v>2</v>
      </c>
      <c r="B5" s="45" t="str">
        <f>'žákyně 04-05'!B47</f>
        <v>Čmielová Johana</v>
      </c>
      <c r="C5" s="45" t="str">
        <f>'žákyně 04-05'!D47</f>
        <v>TJ TŽ Třinec B</v>
      </c>
      <c r="D5" s="52"/>
      <c r="E5" s="45"/>
      <c r="F5" s="45"/>
      <c r="G5" s="45"/>
      <c r="H5" s="45"/>
    </row>
    <row r="6" spans="1:8" ht="21.75" customHeight="1" x14ac:dyDescent="0.25">
      <c r="A6" s="45">
        <v>3</v>
      </c>
      <c r="B6" s="45" t="str">
        <f>'žákyně 04-05'!B7</f>
        <v>Lukoszová Tereza</v>
      </c>
      <c r="C6" s="45" t="str">
        <f>'žákyně 04-05'!D7</f>
        <v>TJ TŽ Třinec A</v>
      </c>
      <c r="D6" s="52"/>
      <c r="E6" s="45"/>
      <c r="F6" s="45"/>
      <c r="G6" s="45"/>
      <c r="H6" s="45"/>
    </row>
    <row r="7" spans="1:8" ht="21.75" customHeight="1" x14ac:dyDescent="0.25">
      <c r="A7" s="45">
        <v>4</v>
      </c>
      <c r="B7" s="45" t="str">
        <f>'žákyně 04-05'!B8</f>
        <v>Fischerová Adéla</v>
      </c>
      <c r="C7" s="45" t="str">
        <f>'žákyně 04-05'!D8</f>
        <v>Atletika PORUBA</v>
      </c>
      <c r="D7" s="52"/>
      <c r="E7" s="45"/>
      <c r="F7" s="45"/>
      <c r="G7" s="45"/>
      <c r="H7" s="45"/>
    </row>
    <row r="8" spans="1:8" ht="21.75" customHeight="1" x14ac:dyDescent="0.25">
      <c r="A8" s="45">
        <v>5</v>
      </c>
      <c r="B8" s="45" t="str">
        <f>'žákyně 04-05'!B9</f>
        <v>Bednářová Jana</v>
      </c>
      <c r="C8" s="45" t="str">
        <f>'žákyně 04-05'!D9</f>
        <v>Slezan Frýdek-Místek A</v>
      </c>
      <c r="D8" s="52"/>
      <c r="E8" s="45"/>
      <c r="F8" s="45"/>
      <c r="G8" s="45"/>
      <c r="H8" s="45"/>
    </row>
    <row r="9" spans="1:8" ht="21.75" customHeight="1" x14ac:dyDescent="0.25">
      <c r="A9" s="45">
        <v>6</v>
      </c>
      <c r="B9" s="45" t="str">
        <f>'žákyně 04-05'!B10</f>
        <v>Tomášková Anna</v>
      </c>
      <c r="C9" s="45" t="str">
        <f>'žákyně 04-05'!D10</f>
        <v>AK SSK Vítkovice</v>
      </c>
      <c r="D9" s="52"/>
      <c r="E9" s="45"/>
      <c r="F9" s="45"/>
      <c r="G9" s="45"/>
      <c r="H9" s="45"/>
    </row>
    <row r="10" spans="1:8" ht="21.75" customHeight="1" x14ac:dyDescent="0.25">
      <c r="A10" s="45">
        <v>7</v>
      </c>
      <c r="B10" s="45" t="str">
        <f>'žákyně 04-05'!B11</f>
        <v>Šipošová Sabina</v>
      </c>
      <c r="C10" s="45" t="str">
        <f>'žákyně 04-05'!D11</f>
        <v>Kopřivnice B</v>
      </c>
      <c r="D10" s="52"/>
      <c r="E10" s="45"/>
      <c r="F10" s="45"/>
      <c r="G10" s="45"/>
      <c r="H10" s="45"/>
    </row>
    <row r="11" spans="1:8" ht="21.75" customHeight="1" x14ac:dyDescent="0.25">
      <c r="A11" s="45">
        <v>8</v>
      </c>
      <c r="B11" s="45" t="str">
        <f>'žákyně 04-05'!B12</f>
        <v>Bizoňová Kristýna</v>
      </c>
      <c r="C11" s="45" t="str">
        <f>'žákyně 04-05'!D12</f>
        <v>Slezan Frýdek-Místek A</v>
      </c>
      <c r="D11" s="52"/>
      <c r="E11" s="45"/>
      <c r="F11" s="45"/>
      <c r="G11" s="45"/>
      <c r="H11" s="45"/>
    </row>
    <row r="12" spans="1:8" ht="21.75" customHeight="1" x14ac:dyDescent="0.25">
      <c r="A12" s="45">
        <v>9</v>
      </c>
      <c r="B12" s="45" t="str">
        <f>'žákyně 04-05'!B13</f>
        <v>Simona Šeneříková, r. 2005, Kopřivnice B</v>
      </c>
      <c r="C12" s="45"/>
      <c r="D12" s="52"/>
      <c r="E12" s="45"/>
      <c r="F12" s="45"/>
      <c r="G12" s="45"/>
      <c r="H12" s="45"/>
    </row>
    <row r="13" spans="1:8" ht="21.75" customHeight="1" x14ac:dyDescent="0.25">
      <c r="A13" s="45">
        <v>10</v>
      </c>
      <c r="B13" s="45" t="str">
        <f>'žákyně 04-05'!B14</f>
        <v>Pindorová Zina</v>
      </c>
      <c r="C13" s="45" t="str">
        <f>'žákyně 04-05'!D14</f>
        <v>TJ TŽ Třinec A</v>
      </c>
      <c r="D13" s="52"/>
      <c r="E13" s="45"/>
      <c r="F13" s="45"/>
      <c r="G13" s="45"/>
      <c r="H13" s="45"/>
    </row>
    <row r="14" spans="1:8" ht="21.75" customHeight="1" x14ac:dyDescent="0.25">
      <c r="A14" s="45">
        <v>11</v>
      </c>
      <c r="B14" s="45" t="str">
        <f>'žákyně 04-05'!B15</f>
        <v>Petrová Nina</v>
      </c>
      <c r="C14" s="45" t="str">
        <f>'žákyně 04-05'!D15</f>
        <v>Atletika PORUBA</v>
      </c>
      <c r="D14" s="52"/>
      <c r="E14" s="45"/>
      <c r="F14" s="45"/>
      <c r="G14" s="45"/>
      <c r="H14" s="45"/>
    </row>
    <row r="15" spans="1:8" ht="21.75" customHeight="1" x14ac:dyDescent="0.25">
      <c r="A15" s="45">
        <v>12</v>
      </c>
      <c r="B15" s="45" t="str">
        <f>'žákyně 04-05'!B16</f>
        <v>Sikorová Markéta</v>
      </c>
      <c r="C15" s="45" t="str">
        <f>'žákyně 04-05'!D16</f>
        <v>TJ TŽ Třinec A</v>
      </c>
      <c r="D15" s="52"/>
      <c r="E15" s="45"/>
      <c r="F15" s="45"/>
      <c r="G15" s="45"/>
      <c r="H15" s="45"/>
    </row>
    <row r="16" spans="1:8" ht="21.75" customHeight="1" x14ac:dyDescent="0.25">
      <c r="A16" s="45">
        <v>13</v>
      </c>
      <c r="B16" s="45" t="str">
        <f>'žákyně 04-05'!B17</f>
        <v>Cagašová Anna</v>
      </c>
      <c r="C16" s="45" t="str">
        <f>'žákyně 04-05'!D17</f>
        <v>Slezan Frýdek-Místek A</v>
      </c>
      <c r="D16" s="52"/>
      <c r="E16" s="45"/>
      <c r="F16" s="45"/>
      <c r="G16" s="45"/>
      <c r="H16" s="45"/>
    </row>
    <row r="17" spans="1:8" ht="21.75" customHeight="1" x14ac:dyDescent="0.25">
      <c r="A17" s="45">
        <v>14</v>
      </c>
      <c r="B17" s="45" t="str">
        <f>'žákyně 04-05'!B18</f>
        <v>Pondělíčková Michaela</v>
      </c>
      <c r="C17" s="45" t="str">
        <f>'žákyně 04-05'!D18</f>
        <v>AK SSK Vítkovice</v>
      </c>
      <c r="D17" s="52"/>
      <c r="E17" s="45"/>
      <c r="F17" s="45"/>
      <c r="G17" s="45"/>
      <c r="H17" s="45"/>
    </row>
    <row r="18" spans="1:8" ht="21.75" customHeight="1" x14ac:dyDescent="0.25">
      <c r="A18" s="45">
        <v>15</v>
      </c>
      <c r="B18" s="45" t="str">
        <f>'žákyně 04-05'!B19</f>
        <v>Chovanečková Nikola</v>
      </c>
      <c r="C18" s="45" t="str">
        <f>'žákyně 04-05'!D19</f>
        <v>Kopřivnice A</v>
      </c>
      <c r="D18" s="52"/>
      <c r="E18" s="45"/>
      <c r="F18" s="45"/>
      <c r="G18" s="45"/>
      <c r="H18" s="45"/>
    </row>
    <row r="19" spans="1:8" ht="21.75" customHeight="1" x14ac:dyDescent="0.25">
      <c r="A19" s="45">
        <v>16</v>
      </c>
      <c r="B19" s="45" t="str">
        <f>'žákyně 04-05'!B20</f>
        <v>Jurečková Vendula</v>
      </c>
      <c r="C19" s="45" t="str">
        <f>'žákyně 04-05'!D20</f>
        <v>Slezan Frýdek-Místek A</v>
      </c>
      <c r="D19" s="52"/>
      <c r="E19" s="45"/>
      <c r="F19" s="45"/>
      <c r="G19" s="45"/>
      <c r="H19" s="45"/>
    </row>
    <row r="20" spans="1:8" ht="21.75" customHeight="1" x14ac:dyDescent="0.25">
      <c r="A20" s="45">
        <v>17</v>
      </c>
      <c r="B20" s="45" t="str">
        <f>'žákyně 04-05'!B21</f>
        <v>Byrtusová Sylvia</v>
      </c>
      <c r="C20" s="45" t="str">
        <f>'žákyně 04-05'!D21</f>
        <v>TJ TŽ Třinec A</v>
      </c>
      <c r="D20" s="52"/>
      <c r="E20" s="45"/>
      <c r="F20" s="45"/>
      <c r="G20" s="45"/>
      <c r="H20" s="45"/>
    </row>
    <row r="21" spans="1:8" ht="21.75" customHeight="1" x14ac:dyDescent="0.25">
      <c r="A21" s="45">
        <v>18</v>
      </c>
      <c r="B21" s="45" t="str">
        <f>'žákyně 04-05'!B42</f>
        <v>Bojková Anežka</v>
      </c>
      <c r="C21" s="45" t="str">
        <f>'žákyně 04-05'!D42</f>
        <v>TJ TŽ Třinec A</v>
      </c>
      <c r="D21" s="52"/>
      <c r="E21" s="45"/>
      <c r="F21" s="45"/>
      <c r="G21" s="45"/>
      <c r="H21" s="45"/>
    </row>
    <row r="22" spans="1:8" ht="21.75" customHeight="1" x14ac:dyDescent="0.25">
      <c r="A22" s="45">
        <v>19</v>
      </c>
      <c r="B22" s="45" t="str">
        <f>'žákyně 04-05'!B23</f>
        <v>Schneeberger Melanie Sophie</v>
      </c>
      <c r="C22" s="45" t="str">
        <f>'žákyně 04-05'!D23</f>
        <v>Atletika PORUBA</v>
      </c>
      <c r="D22" s="52"/>
      <c r="E22" s="45"/>
      <c r="F22" s="45"/>
      <c r="G22" s="45"/>
      <c r="H22" s="45"/>
    </row>
    <row r="23" spans="1:8" ht="21.75" customHeight="1" x14ac:dyDescent="0.25">
      <c r="A23" s="45">
        <v>20</v>
      </c>
      <c r="B23" s="45" t="str">
        <f>'žákyně 04-05'!B24</f>
        <v>Chvistková Amy</v>
      </c>
      <c r="C23" s="45" t="str">
        <f>'žákyně 04-05'!D24</f>
        <v>Kopřivnice B</v>
      </c>
      <c r="D23" s="52"/>
      <c r="E23" s="45"/>
      <c r="F23" s="45"/>
      <c r="G23" s="45"/>
      <c r="H23" s="45"/>
    </row>
    <row r="24" spans="1:8" ht="21.75" customHeight="1" x14ac:dyDescent="0.25">
      <c r="A24" s="45">
        <v>21</v>
      </c>
      <c r="B24" s="45" t="str">
        <f>'žákyně 04-05'!B29</f>
        <v>Zwrtková Adéla</v>
      </c>
      <c r="C24" s="45" t="str">
        <f>'žákyně 04-05'!D29</f>
        <v>TJ TŽ Třinec B</v>
      </c>
      <c r="D24" s="52"/>
      <c r="E24" s="45"/>
      <c r="F24" s="45"/>
      <c r="G24" s="45"/>
      <c r="H24" s="45"/>
    </row>
    <row r="25" spans="1:8" ht="21.75" customHeight="1" x14ac:dyDescent="0.25">
      <c r="A25" s="45">
        <v>22</v>
      </c>
      <c r="B25" s="45" t="str">
        <f>'žákyně 04-05'!B30</f>
        <v>Stehnová Alice</v>
      </c>
      <c r="C25" s="45" t="str">
        <f>'žákyně 04-05'!D30</f>
        <v>AK SSK Vítkovice</v>
      </c>
      <c r="D25" s="52"/>
      <c r="E25" s="45"/>
      <c r="F25" s="45"/>
      <c r="G25" s="45"/>
      <c r="H25" s="45"/>
    </row>
    <row r="26" spans="1:8" ht="21.75" customHeight="1" x14ac:dyDescent="0.25">
      <c r="A26" s="45">
        <v>23</v>
      </c>
      <c r="B26" s="45" t="str">
        <f>'žákyně 04-05'!B31</f>
        <v>Lysek Mariola</v>
      </c>
      <c r="C26" s="45" t="str">
        <f>'žákyně 04-05'!D31</f>
        <v>TJ TŽ Třinec B</v>
      </c>
      <c r="D26" s="52"/>
      <c r="E26" s="45"/>
      <c r="F26" s="45"/>
      <c r="G26" s="45"/>
      <c r="H26" s="45"/>
    </row>
    <row r="27" spans="1:8" ht="21.75" customHeight="1" x14ac:dyDescent="0.25">
      <c r="A27" s="45">
        <v>24</v>
      </c>
      <c r="B27" s="45" t="str">
        <f>'žákyně 04-05'!B32</f>
        <v>Ernstová Natálie</v>
      </c>
      <c r="C27" s="45" t="str">
        <f>'žákyně 04-05'!D32</f>
        <v>TJ TŽ Třinec A</v>
      </c>
      <c r="D27" s="52"/>
      <c r="E27" s="45"/>
      <c r="F27" s="45"/>
      <c r="G27" s="45"/>
      <c r="H27" s="45"/>
    </row>
    <row r="28" spans="1:8" ht="21.75" customHeight="1" x14ac:dyDescent="0.25">
      <c r="A28" s="45">
        <v>25</v>
      </c>
      <c r="B28" s="45" t="str">
        <f>'žákyně 04-05'!B33</f>
        <v>Toová Klára</v>
      </c>
      <c r="C28" s="45" t="str">
        <f>'žákyně 04-05'!D33</f>
        <v>Atletika PORUBA</v>
      </c>
      <c r="D28" s="52"/>
      <c r="E28" s="45"/>
      <c r="F28" s="45"/>
      <c r="G28" s="45"/>
      <c r="H28" s="45"/>
    </row>
    <row r="29" spans="1:8" ht="21.75" customHeight="1" x14ac:dyDescent="0.25">
      <c r="A29" s="45">
        <v>26</v>
      </c>
      <c r="B29" s="45" t="str">
        <f>'žákyně 04-05'!B34</f>
        <v>Válková Nikola</v>
      </c>
      <c r="C29" s="45" t="str">
        <f>'žákyně 04-05'!D34</f>
        <v>Atletika PORUBA</v>
      </c>
      <c r="D29" s="52"/>
      <c r="E29" s="45"/>
      <c r="F29" s="45"/>
      <c r="G29" s="45"/>
      <c r="H29" s="45"/>
    </row>
    <row r="30" spans="1:8" ht="21.75" customHeight="1" x14ac:dyDescent="0.25">
      <c r="A30" s="45">
        <v>27</v>
      </c>
      <c r="B30" s="45" t="str">
        <f>'žákyně 04-05'!B35</f>
        <v>Mužná Monika</v>
      </c>
      <c r="C30" s="45" t="str">
        <f>'žákyně 04-05'!D35</f>
        <v>Slezan Frýdek-Místek A</v>
      </c>
      <c r="D30" s="52"/>
      <c r="E30" s="45"/>
      <c r="F30" s="45"/>
      <c r="G30" s="45"/>
      <c r="H30" s="45"/>
    </row>
    <row r="31" spans="1:8" ht="21.75" customHeight="1" x14ac:dyDescent="0.25">
      <c r="A31" s="45">
        <v>28</v>
      </c>
      <c r="B31" s="45" t="str">
        <f>'žákyně 04-05'!B36</f>
        <v>Soukalová Hana</v>
      </c>
      <c r="C31" s="45" t="str">
        <f>'žákyně 04-05'!D36</f>
        <v>Kopřivnice A</v>
      </c>
      <c r="D31" s="52"/>
      <c r="E31" s="45"/>
      <c r="F31" s="45"/>
      <c r="G31" s="45"/>
      <c r="H31" s="45"/>
    </row>
    <row r="32" spans="1:8" ht="21.75" customHeight="1" x14ac:dyDescent="0.25">
      <c r="A32" s="45">
        <v>29</v>
      </c>
      <c r="B32" s="45" t="str">
        <f>'žákyně 04-05'!B37</f>
        <v>Škrobánková Bára</v>
      </c>
      <c r="C32" s="45" t="str">
        <f>'žákyně 04-05'!D37</f>
        <v>AK SSK Vítkovice</v>
      </c>
      <c r="D32" s="52"/>
      <c r="E32" s="45"/>
      <c r="F32" s="45"/>
      <c r="G32" s="45"/>
      <c r="H32" s="45"/>
    </row>
    <row r="33" spans="1:8" ht="21.75" customHeight="1" x14ac:dyDescent="0.25">
      <c r="A33" s="45">
        <v>30</v>
      </c>
      <c r="B33" s="45" t="str">
        <f>'žákyně 04-05'!B38</f>
        <v>Maternová Natálie</v>
      </c>
      <c r="C33" s="45" t="str">
        <f>'žákyně 04-05'!D38</f>
        <v>Kopřivnice A</v>
      </c>
      <c r="D33" s="52"/>
      <c r="E33" s="45"/>
      <c r="F33" s="45"/>
      <c r="G33" s="45"/>
      <c r="H33" s="45"/>
    </row>
    <row r="34" spans="1:8" ht="21.75" customHeight="1" x14ac:dyDescent="0.25">
      <c r="A34" s="55"/>
      <c r="B34" s="55"/>
      <c r="C34" s="55"/>
      <c r="D34" s="62"/>
      <c r="E34" s="55"/>
      <c r="F34" s="63"/>
      <c r="G34" s="63"/>
      <c r="H34" s="63"/>
    </row>
    <row r="35" spans="1:8" ht="24" customHeight="1" x14ac:dyDescent="0.3">
      <c r="A35" s="5" t="s">
        <v>12</v>
      </c>
      <c r="B35" s="6"/>
      <c r="C35" s="5" t="s">
        <v>13</v>
      </c>
      <c r="E35" s="11"/>
      <c r="F35" s="55"/>
      <c r="G35" s="55"/>
      <c r="H35" s="55"/>
    </row>
    <row r="36" spans="1:8" ht="34.5" customHeight="1" x14ac:dyDescent="0.45">
      <c r="A36" s="44" t="s">
        <v>19</v>
      </c>
      <c r="B36" s="42"/>
      <c r="C36" s="42"/>
      <c r="D36" s="57" t="s">
        <v>34</v>
      </c>
      <c r="E36" s="42"/>
      <c r="F36" s="55"/>
      <c r="G36" s="55"/>
      <c r="H36" s="55"/>
    </row>
    <row r="37" spans="1:8" ht="21.75" customHeight="1" x14ac:dyDescent="0.25">
      <c r="A37" s="45"/>
      <c r="B37" s="45" t="s">
        <v>6</v>
      </c>
      <c r="C37" s="45" t="s">
        <v>2</v>
      </c>
      <c r="D37" s="60">
        <v>1</v>
      </c>
      <c r="E37" s="61">
        <v>2</v>
      </c>
      <c r="F37" s="61">
        <v>3</v>
      </c>
      <c r="G37" s="61" t="s">
        <v>27</v>
      </c>
      <c r="H37" s="61" t="s">
        <v>3</v>
      </c>
    </row>
    <row r="38" spans="1:8" ht="21.75" customHeight="1" x14ac:dyDescent="0.25">
      <c r="A38" s="45">
        <v>31</v>
      </c>
      <c r="B38" s="45" t="str">
        <f>'žákyně 04-05'!B39</f>
        <v>Kozlová Valentýna</v>
      </c>
      <c r="C38" s="176" t="str">
        <f>'žákyně 04-05'!D39</f>
        <v>Slezan Frýdek-Místek A</v>
      </c>
      <c r="D38" s="52"/>
      <c r="E38" s="45"/>
      <c r="F38" s="45"/>
      <c r="G38" s="45"/>
      <c r="H38" s="45"/>
    </row>
    <row r="39" spans="1:8" ht="21.75" customHeight="1" x14ac:dyDescent="0.25">
      <c r="A39" s="45">
        <v>32</v>
      </c>
      <c r="B39" s="45" t="str">
        <f>'žákyně 04-05'!B40</f>
        <v>Krčková Lucie</v>
      </c>
      <c r="C39" s="176" t="str">
        <f>'žákyně 04-05'!D40</f>
        <v>TJ TŽ Třinec A</v>
      </c>
      <c r="D39" s="52"/>
      <c r="E39" s="45"/>
      <c r="F39" s="45"/>
      <c r="G39" s="45"/>
      <c r="H39" s="45"/>
    </row>
    <row r="40" spans="1:8" ht="21.75" customHeight="1" x14ac:dyDescent="0.25">
      <c r="A40" s="45">
        <v>33</v>
      </c>
      <c r="B40" s="45" t="str">
        <f>'žákyně 04-05'!B41</f>
        <v>Stankovičová Aneta</v>
      </c>
      <c r="C40" s="176" t="str">
        <f>'žákyně 04-05'!D41</f>
        <v>AK SSK Vítkovice</v>
      </c>
      <c r="D40" s="52"/>
      <c r="E40" s="45"/>
      <c r="F40" s="45"/>
      <c r="G40" s="45"/>
      <c r="H40" s="45"/>
    </row>
    <row r="41" spans="1:8" ht="21.75" customHeight="1" x14ac:dyDescent="0.25">
      <c r="A41" s="45">
        <v>34</v>
      </c>
      <c r="B41" s="45" t="str">
        <f>'žákyně 04-05'!B42</f>
        <v>Bojková Anežka</v>
      </c>
      <c r="C41" s="176" t="str">
        <f>'žákyně 04-05'!D42</f>
        <v>TJ TŽ Třinec A</v>
      </c>
      <c r="D41" s="52"/>
      <c r="E41" s="45"/>
      <c r="F41" s="45"/>
      <c r="G41" s="45"/>
      <c r="H41" s="45"/>
    </row>
    <row r="42" spans="1:8" ht="21.75" customHeight="1" x14ac:dyDescent="0.25">
      <c r="A42" s="45">
        <v>35</v>
      </c>
      <c r="B42" s="45" t="str">
        <f>'žákyně 04-05'!B43</f>
        <v>LAPIŠOVÁ  Kristýna</v>
      </c>
      <c r="C42" s="176" t="str">
        <f>'žákyně 04-05'!D43</f>
        <v xml:space="preserve"> AO Slavia Havířov</v>
      </c>
      <c r="D42" s="52"/>
      <c r="E42" s="45"/>
      <c r="F42" s="45"/>
      <c r="G42" s="45"/>
      <c r="H42" s="45"/>
    </row>
    <row r="43" spans="1:8" ht="21.75" customHeight="1" x14ac:dyDescent="0.25">
      <c r="A43" s="45">
        <v>36</v>
      </c>
      <c r="B43" s="45" t="str">
        <f>'žákyně 04-05'!B44</f>
        <v>Bačová Lucie</v>
      </c>
      <c r="C43" s="176" t="str">
        <f>'žákyně 04-05'!D44</f>
        <v>Kopřivnice A</v>
      </c>
      <c r="D43" s="52"/>
      <c r="E43" s="45"/>
      <c r="F43" s="45"/>
      <c r="G43" s="45"/>
      <c r="H43" s="45"/>
    </row>
    <row r="44" spans="1:8" ht="21.75" customHeight="1" x14ac:dyDescent="0.25">
      <c r="A44" s="45">
        <v>37</v>
      </c>
      <c r="B44" s="45" t="str">
        <f>'žákyně 04-05'!B45</f>
        <v>Návratová Amálie</v>
      </c>
      <c r="C44" s="176" t="str">
        <f>'žákyně 04-05'!D45</f>
        <v>AK SSK Vítkovice</v>
      </c>
      <c r="D44" s="52"/>
      <c r="E44" s="45"/>
      <c r="F44" s="45"/>
      <c r="G44" s="45"/>
      <c r="H44" s="45"/>
    </row>
    <row r="45" spans="1:8" ht="21.75" customHeight="1" x14ac:dyDescent="0.25">
      <c r="A45" s="45">
        <v>38</v>
      </c>
      <c r="B45" s="45" t="str">
        <f>'žákyně 04-05'!B46</f>
        <v>RUCKÁ  Nikola</v>
      </c>
      <c r="C45" s="176" t="str">
        <f>'žákyně 04-05'!D46</f>
        <v xml:space="preserve"> AO Slavia Havířov</v>
      </c>
      <c r="D45" s="52"/>
      <c r="E45" s="45"/>
      <c r="F45" s="45"/>
      <c r="G45" s="45"/>
      <c r="H45" s="45"/>
    </row>
    <row r="46" spans="1:8" ht="21.75" customHeight="1" x14ac:dyDescent="0.25">
      <c r="A46" s="45">
        <v>39</v>
      </c>
      <c r="B46" s="45" t="str">
        <f>'žákyně 04-05'!B47</f>
        <v>Čmielová Johana</v>
      </c>
      <c r="C46" s="176" t="str">
        <f>'žákyně 04-05'!D47</f>
        <v>TJ TŽ Třinec B</v>
      </c>
      <c r="D46" s="52"/>
      <c r="E46" s="45"/>
      <c r="F46" s="45"/>
      <c r="G46" s="45"/>
      <c r="H46" s="45"/>
    </row>
    <row r="47" spans="1:8" ht="21.75" customHeight="1" x14ac:dyDescent="0.25">
      <c r="A47" s="45">
        <v>40</v>
      </c>
      <c r="B47" s="45" t="str">
        <f>'žákyně 04-05'!B48</f>
        <v>Klásková Lucie</v>
      </c>
      <c r="C47" s="176" t="str">
        <f>'žákyně 04-05'!D48</f>
        <v>AK SSK Vítkovice</v>
      </c>
      <c r="D47" s="52"/>
      <c r="E47" s="45"/>
      <c r="F47" s="45"/>
      <c r="G47" s="45"/>
      <c r="H47" s="45"/>
    </row>
    <row r="48" spans="1:8" ht="21.75" customHeight="1" x14ac:dyDescent="0.25">
      <c r="A48" s="45">
        <v>41</v>
      </c>
      <c r="B48" s="45" t="str">
        <f>'žákyně 04-05'!B53</f>
        <v>Kulichová Klaudie</v>
      </c>
      <c r="C48" s="176" t="str">
        <f>'žákyně 04-05'!D53</f>
        <v>TJ TŽ Třinec A</v>
      </c>
      <c r="D48" s="52"/>
      <c r="E48" s="45"/>
      <c r="F48" s="45"/>
      <c r="G48" s="45"/>
      <c r="H48" s="45"/>
    </row>
    <row r="49" spans="1:8" ht="21.75" customHeight="1" x14ac:dyDescent="0.25">
      <c r="A49" s="45">
        <v>42</v>
      </c>
      <c r="B49" s="45" t="str">
        <f>'žákyně 04-05'!B54</f>
        <v>Válková Nina</v>
      </c>
      <c r="C49" s="176" t="str">
        <f>'žákyně 04-05'!D54</f>
        <v>Atletika PORUBA</v>
      </c>
      <c r="D49" s="52"/>
      <c r="E49" s="45"/>
      <c r="F49" s="45"/>
      <c r="G49" s="45"/>
      <c r="H49" s="45"/>
    </row>
    <row r="50" spans="1:8" ht="21.75" customHeight="1" x14ac:dyDescent="0.25">
      <c r="A50" s="45">
        <v>43</v>
      </c>
      <c r="B50" s="45" t="str">
        <f>'žákyně 04-05'!B55</f>
        <v>Ciencalová Dorota</v>
      </c>
      <c r="C50" s="176" t="str">
        <f>'žákyně 04-05'!D55</f>
        <v>TJ TŽ Třinec A</v>
      </c>
      <c r="D50" s="52"/>
      <c r="E50" s="45"/>
      <c r="F50" s="45"/>
      <c r="G50" s="45"/>
      <c r="H50" s="45"/>
    </row>
    <row r="51" spans="1:8" ht="21.75" customHeight="1" x14ac:dyDescent="0.25">
      <c r="A51" s="45">
        <v>44</v>
      </c>
      <c r="B51" s="45" t="str">
        <f>'žákyně 04-05'!B56</f>
        <v>Novák Nicol</v>
      </c>
      <c r="C51" s="176" t="str">
        <f>'žákyně 04-05'!D56</f>
        <v>Kopřivnice B</v>
      </c>
      <c r="D51" s="52"/>
      <c r="E51" s="45"/>
      <c r="F51" s="45"/>
      <c r="G51" s="45"/>
      <c r="H51" s="45"/>
    </row>
    <row r="52" spans="1:8" ht="21.75" customHeight="1" x14ac:dyDescent="0.25">
      <c r="A52" s="45">
        <v>45</v>
      </c>
      <c r="B52" s="45" t="str">
        <f>'žákyně 04-05'!B57</f>
        <v>Sopuchová Pavla</v>
      </c>
      <c r="C52" s="176" t="str">
        <f>'žákyně 04-05'!D57</f>
        <v>Kopřivnice A</v>
      </c>
      <c r="D52" s="52"/>
      <c r="E52" s="45"/>
      <c r="F52" s="45"/>
      <c r="G52" s="45"/>
      <c r="H52" s="45"/>
    </row>
    <row r="53" spans="1:8" ht="21.75" customHeight="1" x14ac:dyDescent="0.25">
      <c r="A53" s="45">
        <v>46</v>
      </c>
      <c r="B53" s="45" t="str">
        <f>'žákyně 04-05'!B58</f>
        <v>Kovaříková Eva</v>
      </c>
      <c r="C53" s="176" t="str">
        <f>'žákyně 04-05'!D58</f>
        <v>TJ TŽ Třinec A</v>
      </c>
      <c r="D53" s="52"/>
      <c r="E53" s="45"/>
      <c r="F53" s="45"/>
      <c r="G53" s="45"/>
      <c r="H53" s="45"/>
    </row>
    <row r="54" spans="1:8" ht="21.75" customHeight="1" x14ac:dyDescent="0.25">
      <c r="A54" s="45">
        <v>47</v>
      </c>
      <c r="B54" s="45" t="str">
        <f>'žákyně 04-05'!B59</f>
        <v>Vantuchová Sabina</v>
      </c>
      <c r="C54" s="176" t="str">
        <f>'žákyně 04-05'!D59</f>
        <v>Atletika PORUBA</v>
      </c>
      <c r="D54" s="52"/>
      <c r="E54" s="45"/>
      <c r="F54" s="45"/>
      <c r="G54" s="45"/>
      <c r="H54" s="45"/>
    </row>
    <row r="55" spans="1:8" ht="21.75" customHeight="1" x14ac:dyDescent="0.25">
      <c r="A55" s="45">
        <v>48</v>
      </c>
      <c r="B55" s="45" t="str">
        <f>'žákyně 04-05'!B60</f>
        <v>Šebestíková Sára</v>
      </c>
      <c r="C55" s="176" t="str">
        <f>'žákyně 04-05'!D60</f>
        <v>Kopřivnice A</v>
      </c>
      <c r="D55" s="52"/>
      <c r="E55" s="45"/>
      <c r="F55" s="45"/>
      <c r="G55" s="45"/>
      <c r="H55" s="45"/>
    </row>
    <row r="56" spans="1:8" ht="21.75" customHeight="1" x14ac:dyDescent="0.25">
      <c r="A56" s="45">
        <v>49</v>
      </c>
      <c r="B56" s="45" t="str">
        <f>'žákyně 04-05'!B61</f>
        <v>Papavasilevská Silvie</v>
      </c>
      <c r="C56" s="176" t="str">
        <f>'žákyně 04-05'!D61</f>
        <v>AK SSK Vítkovice</v>
      </c>
      <c r="D56" s="52"/>
      <c r="E56" s="45"/>
      <c r="F56" s="45"/>
      <c r="G56" s="45"/>
      <c r="H56" s="45"/>
    </row>
    <row r="57" spans="1:8" ht="21.75" customHeight="1" x14ac:dyDescent="0.25">
      <c r="A57" s="45">
        <v>50</v>
      </c>
      <c r="B57" s="45" t="str">
        <f>'žákyně 04-05'!B62</f>
        <v>Feilhauerová Ema</v>
      </c>
      <c r="C57" s="176" t="str">
        <f>'žákyně 04-05'!D62</f>
        <v>Kopřivnice A</v>
      </c>
      <c r="D57" s="52"/>
      <c r="E57" s="45"/>
      <c r="F57" s="45"/>
      <c r="G57" s="45"/>
      <c r="H57" s="45"/>
    </row>
    <row r="58" spans="1:8" ht="21.75" customHeight="1" x14ac:dyDescent="0.25">
      <c r="A58" s="45">
        <v>51</v>
      </c>
      <c r="B58" s="45" t="str">
        <f>'žákyně 04-05'!B63</f>
        <v>Motyková Aneta</v>
      </c>
      <c r="C58" s="176" t="str">
        <f>'žákyně 04-05'!D63</f>
        <v>TJ TŽ Třinec A</v>
      </c>
      <c r="D58" s="52"/>
      <c r="E58" s="45"/>
      <c r="F58" s="45"/>
      <c r="G58" s="45"/>
      <c r="H58" s="45"/>
    </row>
    <row r="59" spans="1:8" ht="21.75" customHeight="1" x14ac:dyDescent="0.25">
      <c r="A59" s="45">
        <v>52</v>
      </c>
      <c r="B59" s="45" t="str">
        <f>'žákyně 04-05'!B64</f>
        <v>Válková Julie</v>
      </c>
      <c r="C59" s="176" t="str">
        <f>'žákyně 04-05'!D64</f>
        <v>Atletika PORUBA</v>
      </c>
      <c r="D59" s="52"/>
      <c r="E59" s="45"/>
      <c r="F59" s="45"/>
      <c r="G59" s="45"/>
      <c r="H59" s="45"/>
    </row>
    <row r="60" spans="1:8" ht="21.75" customHeight="1" x14ac:dyDescent="0.25">
      <c r="A60" s="45">
        <v>53</v>
      </c>
      <c r="B60" s="45" t="str">
        <f>'žákyně 04-05'!B65</f>
        <v>Zdražilová Denisa</v>
      </c>
      <c r="C60" s="176" t="str">
        <f>'žákyně 04-05'!D65</f>
        <v>Atletika PORUBA</v>
      </c>
      <c r="D60" s="52"/>
      <c r="E60" s="45"/>
      <c r="F60" s="45"/>
      <c r="G60" s="45"/>
      <c r="H60" s="45"/>
    </row>
    <row r="61" spans="1:8" ht="21.75" customHeight="1" x14ac:dyDescent="0.25">
      <c r="A61" s="45">
        <v>54</v>
      </c>
      <c r="B61" s="45" t="str">
        <f>'žákyně 04-05'!B66</f>
        <v xml:space="preserve">Vávrová Michaela </v>
      </c>
      <c r="C61" s="176" t="str">
        <f>'žákyně 04-05'!D66</f>
        <v>Slezan Frýdek-Místek B</v>
      </c>
      <c r="D61" s="52"/>
      <c r="E61" s="45"/>
      <c r="F61" s="45"/>
      <c r="G61" s="45"/>
      <c r="H61" s="45"/>
    </row>
    <row r="62" spans="1:8" ht="21.75" customHeight="1" x14ac:dyDescent="0.25">
      <c r="A62" s="45">
        <v>55</v>
      </c>
      <c r="B62" s="45" t="str">
        <f>'žákyně 04-05'!B67</f>
        <v>Potůčková Sabina</v>
      </c>
      <c r="C62" s="176" t="str">
        <f>'žákyně 04-05'!D67</f>
        <v>AK SSK Vítkovice</v>
      </c>
      <c r="D62" s="52"/>
      <c r="E62" s="45"/>
      <c r="F62" s="45"/>
      <c r="G62" s="45"/>
      <c r="H62" s="45"/>
    </row>
    <row r="63" spans="1:8" ht="21.75" customHeight="1" x14ac:dyDescent="0.25">
      <c r="A63" s="45">
        <v>56</v>
      </c>
      <c r="B63" s="45" t="str">
        <f>'žákyně 04-05'!B68</f>
        <v>Kluzová Michaela</v>
      </c>
      <c r="C63" s="176" t="str">
        <f>'žákyně 04-05'!D68</f>
        <v>TJ TŽ Třinec A</v>
      </c>
      <c r="D63" s="52"/>
      <c r="E63" s="45"/>
      <c r="F63" s="45"/>
      <c r="G63" s="45"/>
      <c r="H63" s="45"/>
    </row>
    <row r="64" spans="1:8" ht="21.75" customHeight="1" x14ac:dyDescent="0.25">
      <c r="A64" s="45">
        <v>57</v>
      </c>
      <c r="B64" s="45" t="str">
        <f>'žákyně 04-05'!B69</f>
        <v>Melčáková Michaela</v>
      </c>
      <c r="C64" s="176" t="str">
        <f>'žákyně 04-05'!D69</f>
        <v>Kopřivnice B</v>
      </c>
      <c r="D64" s="52"/>
      <c r="E64" s="45"/>
      <c r="F64" s="45"/>
      <c r="G64" s="45"/>
      <c r="H64" s="45"/>
    </row>
    <row r="65" spans="1:8" ht="21.75" customHeight="1" x14ac:dyDescent="0.25">
      <c r="A65" s="45">
        <v>58</v>
      </c>
      <c r="B65" s="45"/>
      <c r="C65" s="176"/>
      <c r="D65" s="52"/>
      <c r="E65" s="45"/>
      <c r="F65" s="45"/>
      <c r="G65" s="45"/>
      <c r="H65" s="45"/>
    </row>
    <row r="66" spans="1:8" ht="20.85" customHeight="1" x14ac:dyDescent="0.25">
      <c r="A66" s="45">
        <v>59</v>
      </c>
      <c r="B66" s="45"/>
      <c r="C66" s="176"/>
      <c r="D66" s="52"/>
      <c r="E66" s="45"/>
      <c r="F66" s="45"/>
      <c r="G66" s="45"/>
      <c r="H66" s="45"/>
    </row>
    <row r="70" spans="1:8" ht="18.75" x14ac:dyDescent="0.3">
      <c r="A70" s="5" t="s">
        <v>12</v>
      </c>
      <c r="B70" s="6"/>
      <c r="C70" s="5" t="s">
        <v>13</v>
      </c>
      <c r="E70" s="11"/>
      <c r="F70" s="55"/>
      <c r="G70" s="55"/>
      <c r="H70" s="55"/>
    </row>
    <row r="71" spans="1:8" ht="28.5" x14ac:dyDescent="0.45">
      <c r="A71" s="44" t="s">
        <v>19</v>
      </c>
      <c r="B71" s="42"/>
      <c r="C71" s="42"/>
      <c r="D71" s="57" t="s">
        <v>34</v>
      </c>
      <c r="E71" s="42"/>
      <c r="F71" s="55"/>
      <c r="G71" s="55"/>
      <c r="H71" s="55"/>
    </row>
    <row r="72" spans="1:8" ht="21.75" customHeight="1" x14ac:dyDescent="0.25">
      <c r="A72" s="45"/>
      <c r="B72" s="45" t="s">
        <v>6</v>
      </c>
      <c r="C72" s="45" t="s">
        <v>2</v>
      </c>
      <c r="D72" s="60">
        <v>1</v>
      </c>
      <c r="E72" s="61">
        <v>2</v>
      </c>
      <c r="F72" s="61">
        <v>3</v>
      </c>
      <c r="G72" s="61" t="s">
        <v>27</v>
      </c>
      <c r="H72" s="61" t="s">
        <v>3</v>
      </c>
    </row>
    <row r="73" spans="1:8" ht="21.75" customHeight="1" x14ac:dyDescent="0.25">
      <c r="A73" s="45">
        <v>60</v>
      </c>
      <c r="B73" s="45"/>
      <c r="C73" s="45"/>
      <c r="D73" s="52"/>
      <c r="E73" s="45"/>
      <c r="F73" s="45"/>
      <c r="G73" s="45"/>
      <c r="H73" s="45"/>
    </row>
    <row r="74" spans="1:8" ht="21.75" customHeight="1" x14ac:dyDescent="0.25">
      <c r="A74" s="45">
        <v>61</v>
      </c>
      <c r="B74" s="45"/>
      <c r="C74" s="45"/>
      <c r="D74" s="52"/>
      <c r="E74" s="45"/>
      <c r="F74" s="45"/>
      <c r="G74" s="45"/>
      <c r="H74" s="45"/>
    </row>
    <row r="75" spans="1:8" ht="21.75" customHeight="1" x14ac:dyDescent="0.25">
      <c r="A75" s="45">
        <v>62</v>
      </c>
      <c r="B75" s="45"/>
      <c r="C75" s="45"/>
      <c r="D75" s="52"/>
      <c r="E75" s="45"/>
      <c r="F75" s="45"/>
      <c r="G75" s="45"/>
      <c r="H75" s="45"/>
    </row>
    <row r="76" spans="1:8" ht="21.75" customHeight="1" x14ac:dyDescent="0.25">
      <c r="A76" s="45">
        <v>63</v>
      </c>
      <c r="B76" s="45"/>
      <c r="C76" s="45"/>
      <c r="D76" s="52"/>
      <c r="E76" s="45"/>
      <c r="F76" s="45"/>
      <c r="G76" s="45"/>
      <c r="H76" s="45"/>
    </row>
    <row r="77" spans="1:8" ht="21.75" customHeight="1" x14ac:dyDescent="0.25">
      <c r="A77" s="45">
        <v>64</v>
      </c>
      <c r="B77" s="45"/>
      <c r="C77" s="45"/>
      <c r="D77" s="52"/>
      <c r="E77" s="45"/>
      <c r="F77" s="45"/>
      <c r="G77" s="45"/>
      <c r="H77" s="45"/>
    </row>
    <row r="78" spans="1:8" ht="21.75" customHeight="1" x14ac:dyDescent="0.25">
      <c r="A78" s="45">
        <v>65</v>
      </c>
      <c r="B78" s="45"/>
      <c r="C78" s="45"/>
      <c r="D78" s="52"/>
      <c r="E78" s="45"/>
      <c r="F78" s="45"/>
      <c r="G78" s="45"/>
      <c r="H78" s="45"/>
    </row>
    <row r="79" spans="1:8" ht="21.75" customHeight="1" x14ac:dyDescent="0.25">
      <c r="A79" s="45">
        <v>66</v>
      </c>
      <c r="B79" s="45"/>
      <c r="C79" s="45"/>
      <c r="D79" s="52"/>
      <c r="E79" s="45"/>
      <c r="F79" s="45"/>
      <c r="G79" s="45"/>
      <c r="H79" s="45"/>
    </row>
    <row r="80" spans="1:8" ht="21.75" customHeight="1" x14ac:dyDescent="0.25">
      <c r="A80" s="45">
        <v>67</v>
      </c>
      <c r="B80" s="45"/>
      <c r="C80" s="45"/>
      <c r="D80" s="52"/>
      <c r="E80" s="45"/>
      <c r="F80" s="45"/>
      <c r="G80" s="45"/>
      <c r="H80" s="45"/>
    </row>
    <row r="81" spans="1:8" ht="21.75" customHeight="1" x14ac:dyDescent="0.25">
      <c r="A81" s="45">
        <v>68</v>
      </c>
      <c r="B81" s="45"/>
      <c r="C81" s="45"/>
      <c r="D81" s="52"/>
      <c r="E81" s="45"/>
      <c r="F81" s="45"/>
      <c r="G81" s="45"/>
      <c r="H81" s="45"/>
    </row>
    <row r="82" spans="1:8" ht="21.75" customHeight="1" x14ac:dyDescent="0.25">
      <c r="A82" s="45">
        <v>69</v>
      </c>
      <c r="B82" s="45"/>
      <c r="C82" s="45"/>
      <c r="D82" s="52"/>
      <c r="E82" s="45"/>
      <c r="F82" s="45"/>
      <c r="G82" s="45"/>
      <c r="H82" s="45"/>
    </row>
    <row r="83" spans="1:8" ht="21.75" customHeight="1" x14ac:dyDescent="0.25">
      <c r="A83" s="45">
        <v>70</v>
      </c>
      <c r="B83" s="45"/>
      <c r="C83" s="45"/>
      <c r="D83" s="52"/>
      <c r="E83" s="45"/>
      <c r="F83" s="45"/>
      <c r="G83" s="45"/>
      <c r="H83" s="45"/>
    </row>
    <row r="84" spans="1:8" ht="21.75" customHeight="1" x14ac:dyDescent="0.25">
      <c r="A84" s="45">
        <v>71</v>
      </c>
      <c r="B84" s="45"/>
      <c r="C84" s="45"/>
      <c r="D84" s="52"/>
      <c r="E84" s="45"/>
      <c r="F84" s="45"/>
      <c r="G84" s="45"/>
      <c r="H84" s="45"/>
    </row>
    <row r="85" spans="1:8" ht="21.75" customHeight="1" x14ac:dyDescent="0.25">
      <c r="A85" s="45">
        <v>72</v>
      </c>
      <c r="B85" s="45"/>
      <c r="C85" s="45"/>
      <c r="D85" s="52"/>
      <c r="E85" s="45"/>
      <c r="F85" s="45"/>
      <c r="G85" s="45"/>
      <c r="H85" s="45"/>
    </row>
    <row r="86" spans="1:8" ht="21.75" customHeight="1" x14ac:dyDescent="0.25">
      <c r="A86" s="45">
        <v>73</v>
      </c>
      <c r="B86" s="45"/>
      <c r="C86" s="45"/>
      <c r="D86" s="52"/>
      <c r="E86" s="45"/>
      <c r="F86" s="45"/>
      <c r="G86" s="45"/>
      <c r="H86" s="45"/>
    </row>
    <row r="87" spans="1:8" ht="21.75" customHeight="1" x14ac:dyDescent="0.25">
      <c r="A87" s="45">
        <v>74</v>
      </c>
      <c r="B87" s="45"/>
      <c r="C87" s="45"/>
      <c r="D87" s="52"/>
      <c r="E87" s="45"/>
      <c r="F87" s="45"/>
      <c r="G87" s="45"/>
      <c r="H87" s="45"/>
    </row>
    <row r="88" spans="1:8" ht="21.75" customHeight="1" x14ac:dyDescent="0.25">
      <c r="A88" s="45">
        <v>75</v>
      </c>
      <c r="B88" s="45"/>
      <c r="C88" s="45"/>
      <c r="D88" s="52"/>
      <c r="E88" s="45"/>
      <c r="F88" s="45"/>
      <c r="G88" s="45"/>
      <c r="H88" s="45"/>
    </row>
    <row r="89" spans="1:8" ht="21.75" customHeight="1" x14ac:dyDescent="0.25">
      <c r="A89" s="45">
        <v>76</v>
      </c>
      <c r="B89" s="45"/>
      <c r="C89" s="45"/>
      <c r="D89" s="52"/>
      <c r="E89" s="45"/>
      <c r="F89" s="45"/>
      <c r="G89" s="45"/>
      <c r="H89" s="45"/>
    </row>
    <row r="90" spans="1:8" ht="21.75" customHeight="1" x14ac:dyDescent="0.25">
      <c r="A90" s="45">
        <v>77</v>
      </c>
      <c r="B90" s="45">
        <f>'žákyně 04-05'!B94</f>
        <v>77</v>
      </c>
      <c r="C90" s="45">
        <f>'žákyně 04-05'!D94</f>
        <v>477</v>
      </c>
      <c r="D90" s="52"/>
      <c r="E90" s="45"/>
      <c r="F90" s="45"/>
      <c r="G90" s="45"/>
      <c r="H90" s="45"/>
    </row>
    <row r="91" spans="1:8" ht="21.75" customHeight="1" x14ac:dyDescent="0.25">
      <c r="A91" s="45">
        <v>78</v>
      </c>
      <c r="B91" s="45">
        <f>'žákyně 04-05'!B95</f>
        <v>78</v>
      </c>
      <c r="C91" s="45">
        <f>'žákyně 04-05'!D95</f>
        <v>478</v>
      </c>
      <c r="D91" s="52"/>
      <c r="E91" s="45"/>
      <c r="F91" s="45"/>
      <c r="G91" s="45"/>
      <c r="H91" s="45"/>
    </row>
    <row r="92" spans="1:8" ht="21.75" customHeight="1" x14ac:dyDescent="0.25">
      <c r="A92" s="45">
        <v>79</v>
      </c>
      <c r="B92" s="45">
        <f>'žákyně 04-05'!B96</f>
        <v>0</v>
      </c>
      <c r="C92" s="45">
        <f>'žákyně 04-05'!D96</f>
        <v>0</v>
      </c>
      <c r="D92" s="52"/>
      <c r="E92" s="45"/>
      <c r="F92" s="45"/>
      <c r="G92" s="45"/>
      <c r="H92" s="45"/>
    </row>
    <row r="93" spans="1:8" ht="21.75" customHeight="1" x14ac:dyDescent="0.25">
      <c r="A93" s="45">
        <v>80</v>
      </c>
      <c r="B93" s="45">
        <f>'žákyně 04-05'!B97</f>
        <v>0</v>
      </c>
      <c r="C93" s="45">
        <f>'žákyně 04-05'!D97</f>
        <v>0</v>
      </c>
      <c r="D93" s="52"/>
      <c r="E93" s="45"/>
      <c r="F93" s="45"/>
      <c r="G93" s="45"/>
      <c r="H93" s="45"/>
    </row>
    <row r="94" spans="1:8" ht="21.75" customHeight="1" x14ac:dyDescent="0.25">
      <c r="A94" s="45">
        <v>81</v>
      </c>
      <c r="B94" s="45">
        <f>'žákyně 04-05'!B98</f>
        <v>0</v>
      </c>
      <c r="C94" s="45">
        <f>'žákyně 04-05'!D98</f>
        <v>0</v>
      </c>
      <c r="D94" s="52"/>
      <c r="E94" s="45"/>
      <c r="F94" s="45"/>
      <c r="G94" s="45"/>
      <c r="H94" s="45"/>
    </row>
    <row r="95" spans="1:8" ht="21.75" customHeight="1" x14ac:dyDescent="0.25">
      <c r="A95" s="45">
        <v>82</v>
      </c>
      <c r="B95" s="45">
        <f>'žákyně 04-05'!B99</f>
        <v>0</v>
      </c>
      <c r="C95" s="45">
        <f>'žákyně 04-05'!D99</f>
        <v>0</v>
      </c>
      <c r="D95" s="52"/>
      <c r="E95" s="45"/>
      <c r="F95" s="45"/>
      <c r="G95" s="45"/>
      <c r="H95" s="45"/>
    </row>
    <row r="96" spans="1:8" ht="21.75" customHeight="1" x14ac:dyDescent="0.25">
      <c r="A96" s="45">
        <v>83</v>
      </c>
      <c r="B96" s="45">
        <f>'žákyně 04-05'!B100</f>
        <v>0</v>
      </c>
      <c r="C96" s="45">
        <f>'žákyně 04-05'!D100</f>
        <v>0</v>
      </c>
      <c r="D96" s="52"/>
      <c r="E96" s="45"/>
      <c r="F96" s="45"/>
      <c r="G96" s="45"/>
      <c r="H96" s="45"/>
    </row>
    <row r="97" spans="1:8" ht="21.75" customHeight="1" x14ac:dyDescent="0.25">
      <c r="A97" s="45">
        <v>84</v>
      </c>
      <c r="B97" s="45">
        <f>'žákyně 04-05'!B101</f>
        <v>0</v>
      </c>
      <c r="C97" s="45">
        <f>'žákyně 04-05'!D101</f>
        <v>0</v>
      </c>
      <c r="D97" s="52"/>
      <c r="E97" s="45"/>
      <c r="F97" s="45"/>
      <c r="G97" s="45"/>
      <c r="H97" s="45"/>
    </row>
    <row r="98" spans="1:8" ht="21.75" customHeight="1" x14ac:dyDescent="0.25">
      <c r="A98" s="45">
        <v>85</v>
      </c>
      <c r="B98" s="45">
        <f>'žákyně 04-05'!B102</f>
        <v>0</v>
      </c>
      <c r="C98" s="45">
        <f>'žákyně 04-05'!D102</f>
        <v>0</v>
      </c>
      <c r="D98" s="52"/>
      <c r="E98" s="45"/>
      <c r="F98" s="45"/>
      <c r="G98" s="45"/>
      <c r="H98" s="45"/>
    </row>
    <row r="99" spans="1:8" ht="21.75" customHeight="1" x14ac:dyDescent="0.25">
      <c r="A99" s="45">
        <v>86</v>
      </c>
      <c r="B99" s="45">
        <f>'žákyně 04-05'!B103</f>
        <v>0</v>
      </c>
      <c r="C99" s="45">
        <f>'žákyně 04-05'!D103</f>
        <v>0</v>
      </c>
      <c r="D99" s="52"/>
      <c r="E99" s="45"/>
      <c r="F99" s="45"/>
      <c r="G99" s="45"/>
      <c r="H99" s="45"/>
    </row>
    <row r="100" spans="1:8" ht="21.75" customHeight="1" x14ac:dyDescent="0.25">
      <c r="A100" s="45">
        <v>87</v>
      </c>
      <c r="B100" s="45">
        <f>'žákyně 04-05'!B104</f>
        <v>0</v>
      </c>
      <c r="C100" s="45">
        <f>'žákyně 04-05'!D104</f>
        <v>0</v>
      </c>
      <c r="D100" s="52"/>
      <c r="E100" s="45"/>
      <c r="F100" s="45"/>
      <c r="G100" s="45"/>
      <c r="H100" s="45"/>
    </row>
    <row r="101" spans="1:8" ht="21.75" customHeight="1" x14ac:dyDescent="0.25">
      <c r="A101" s="45">
        <v>88</v>
      </c>
      <c r="B101" s="45">
        <f>'žákyně 04-05'!B105</f>
        <v>0</v>
      </c>
      <c r="C101" s="45">
        <f>'žákyně 04-05'!D105</f>
        <v>0</v>
      </c>
      <c r="D101" s="52"/>
      <c r="E101" s="45"/>
      <c r="F101" s="45"/>
      <c r="G101" s="45"/>
      <c r="H101" s="45"/>
    </row>
  </sheetData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A19" zoomScale="70" zoomScaleNormal="70" workbookViewId="0">
      <selection activeCell="C33" sqref="C33"/>
    </sheetView>
  </sheetViews>
  <sheetFormatPr defaultRowHeight="15" x14ac:dyDescent="0.25"/>
  <cols>
    <col min="1" max="1" width="7" customWidth="1"/>
    <col min="2" max="2" width="17.140625" customWidth="1"/>
    <col min="3" max="3" width="13.140625" customWidth="1"/>
    <col min="4" max="7" width="11.140625" customWidth="1"/>
  </cols>
  <sheetData>
    <row r="1" spans="1:8" ht="23.25" customHeight="1" x14ac:dyDescent="0.3">
      <c r="A1" s="5" t="s">
        <v>12</v>
      </c>
      <c r="B1" s="6"/>
      <c r="C1" s="5" t="s">
        <v>13</v>
      </c>
      <c r="E1" s="11"/>
    </row>
    <row r="2" spans="1:8" s="42" customFormat="1" ht="33.75" customHeight="1" x14ac:dyDescent="0.45">
      <c r="A2" s="44" t="s">
        <v>18</v>
      </c>
      <c r="D2" s="56" t="s">
        <v>28</v>
      </c>
    </row>
    <row r="3" spans="1:8" ht="21" customHeight="1" x14ac:dyDescent="0.25">
      <c r="A3" s="45"/>
      <c r="B3" s="45" t="s">
        <v>6</v>
      </c>
      <c r="C3" s="45" t="s">
        <v>2</v>
      </c>
      <c r="D3" s="60">
        <v>1</v>
      </c>
      <c r="E3" s="61">
        <v>2</v>
      </c>
      <c r="F3" s="61">
        <v>3</v>
      </c>
      <c r="G3" s="61" t="s">
        <v>27</v>
      </c>
      <c r="H3" s="61" t="s">
        <v>3</v>
      </c>
    </row>
    <row r="4" spans="1:8" ht="21.75" customHeight="1" x14ac:dyDescent="0.25">
      <c r="A4" s="45">
        <v>1</v>
      </c>
      <c r="B4" s="90" t="str">
        <f>'žákyně 06-07 '!B5</f>
        <v>Lieblová Tereza</v>
      </c>
      <c r="C4" s="90" t="str">
        <f>'žákyně 06-07 '!D5</f>
        <v>TJVME</v>
      </c>
      <c r="D4" s="45"/>
      <c r="E4" s="45"/>
      <c r="F4" s="45"/>
      <c r="G4" s="45"/>
      <c r="H4" s="45"/>
    </row>
    <row r="5" spans="1:8" ht="21.75" customHeight="1" x14ac:dyDescent="0.25">
      <c r="A5" s="45">
        <v>2</v>
      </c>
      <c r="B5" s="45" t="str">
        <f>'žákyně 06-07 '!B6</f>
        <v>Kateřina Mendreková 30.9.2006</v>
      </c>
      <c r="C5" s="45" t="str">
        <f>'žákyně 06-07 '!D6</f>
        <v>TJ Jäkl Karviná</v>
      </c>
      <c r="D5" s="45"/>
      <c r="E5" s="45"/>
      <c r="F5" s="45"/>
      <c r="G5" s="45"/>
      <c r="H5" s="45"/>
    </row>
    <row r="6" spans="1:8" ht="21.75" customHeight="1" x14ac:dyDescent="0.25">
      <c r="A6" s="45">
        <v>3</v>
      </c>
      <c r="B6" s="45" t="str">
        <f>'žákyně 06-07 '!B7</f>
        <v>Lucie Šenkeříková, r. 2007, Kopřivnice</v>
      </c>
      <c r="C6" s="45">
        <f>'žákyně 06-07 '!D7</f>
        <v>0</v>
      </c>
      <c r="D6" s="45"/>
      <c r="E6" s="45"/>
      <c r="F6" s="45"/>
      <c r="G6" s="45"/>
      <c r="H6" s="45"/>
    </row>
    <row r="7" spans="1:8" ht="21.75" customHeight="1" x14ac:dyDescent="0.25">
      <c r="A7" s="45">
        <v>4</v>
      </c>
      <c r="B7" s="45" t="str">
        <f>'žákyně 06-07 '!B8</f>
        <v>Bělunková Michaela</v>
      </c>
      <c r="C7" s="45" t="str">
        <f>'žákyně 06-07 '!D8</f>
        <v>Kopřivnice B</v>
      </c>
      <c r="D7" s="45"/>
      <c r="E7" s="45"/>
      <c r="F7" s="45"/>
      <c r="G7" s="45"/>
      <c r="H7" s="45"/>
    </row>
    <row r="8" spans="1:8" ht="21.75" customHeight="1" x14ac:dyDescent="0.25">
      <c r="A8" s="45">
        <v>5</v>
      </c>
      <c r="B8" s="45" t="str">
        <f>'žákyně 06-07 '!B9</f>
        <v>Kanitrová Kamila</v>
      </c>
      <c r="C8" s="45" t="str">
        <f>'žákyně 06-07 '!D9</f>
        <v>TJVME</v>
      </c>
      <c r="D8" s="45"/>
      <c r="E8" s="45"/>
      <c r="F8" s="45"/>
      <c r="G8" s="45"/>
      <c r="H8" s="45"/>
    </row>
    <row r="9" spans="1:8" ht="21.75" customHeight="1" x14ac:dyDescent="0.25">
      <c r="A9" s="45">
        <v>6</v>
      </c>
      <c r="B9" s="45" t="str">
        <f>'žákyně 06-07 '!B10</f>
        <v>Michálková Lucie</v>
      </c>
      <c r="C9" s="45" t="str">
        <f>'žákyně 06-07 '!D10</f>
        <v>Slezan Frýdek-Místek B</v>
      </c>
      <c r="D9" s="45"/>
      <c r="E9" s="45"/>
      <c r="F9" s="45"/>
      <c r="G9" s="45"/>
      <c r="H9" s="45"/>
    </row>
    <row r="10" spans="1:8" ht="21.75" customHeight="1" x14ac:dyDescent="0.25">
      <c r="A10" s="45">
        <v>7</v>
      </c>
      <c r="B10" s="45" t="str">
        <f>'žákyně 06-07 '!B11</f>
        <v>Brozdová Darina</v>
      </c>
      <c r="C10" s="45" t="str">
        <f>'žákyně 06-07 '!D11</f>
        <v xml:space="preserve">TJ TŽ Třinec </v>
      </c>
      <c r="D10" s="45"/>
      <c r="E10" s="45"/>
      <c r="F10" s="45"/>
      <c r="G10" s="45"/>
      <c r="H10" s="45"/>
    </row>
    <row r="11" spans="1:8" ht="21.75" customHeight="1" x14ac:dyDescent="0.25">
      <c r="A11" s="45">
        <v>8</v>
      </c>
      <c r="B11" s="45" t="str">
        <f>'žákyně 06-07 '!B12</f>
        <v>Pešlová Patricie</v>
      </c>
      <c r="C11" s="45" t="str">
        <f>'žákyně 06-07 '!D12</f>
        <v>Kopřivnice A</v>
      </c>
      <c r="D11" s="45"/>
      <c r="E11" s="45"/>
      <c r="F11" s="45"/>
      <c r="G11" s="45"/>
      <c r="H11" s="45"/>
    </row>
    <row r="12" spans="1:8" ht="21.75" customHeight="1" x14ac:dyDescent="0.25">
      <c r="A12" s="45">
        <v>9</v>
      </c>
      <c r="B12" s="45" t="str">
        <f>'žákyně 06-07 '!B13</f>
        <v>Ondruchová  Aneta</v>
      </c>
      <c r="C12" s="45" t="str">
        <f>'žákyně 06-07 '!D13</f>
        <v>TJVME</v>
      </c>
      <c r="D12" s="45"/>
      <c r="E12" s="45"/>
      <c r="F12" s="45"/>
      <c r="G12" s="45"/>
      <c r="H12" s="45"/>
    </row>
    <row r="13" spans="1:8" ht="21.75" customHeight="1" x14ac:dyDescent="0.25">
      <c r="A13" s="45">
        <v>10</v>
      </c>
      <c r="B13" s="45" t="str">
        <f>'žákyně 06-07 '!B14</f>
        <v>Tereza Pošvancová 1.11.2006</v>
      </c>
      <c r="C13" s="45" t="str">
        <f>'žákyně 06-07 '!D14</f>
        <v>TJ Jäkl Karviná</v>
      </c>
      <c r="D13" s="45"/>
      <c r="E13" s="45"/>
      <c r="F13" s="45"/>
      <c r="G13" s="45"/>
      <c r="H13" s="45"/>
    </row>
    <row r="14" spans="1:8" ht="21.75" customHeight="1" x14ac:dyDescent="0.25">
      <c r="A14" s="45">
        <v>11</v>
      </c>
      <c r="B14" s="45" t="str">
        <f>'žákyně 06-07 '!B15</f>
        <v>Robinson Greace</v>
      </c>
      <c r="C14" s="45" t="str">
        <f>'žákyně 06-07 '!D15</f>
        <v>TJ TŽ Třinec B</v>
      </c>
      <c r="D14" s="45"/>
      <c r="E14" s="45"/>
      <c r="F14" s="45"/>
      <c r="G14" s="45"/>
      <c r="H14" s="45"/>
    </row>
    <row r="15" spans="1:8" ht="21.75" customHeight="1" x14ac:dyDescent="0.25">
      <c r="A15" s="45">
        <v>12</v>
      </c>
      <c r="B15" s="45">
        <f>'žákyně 06-07 '!B16</f>
        <v>0</v>
      </c>
      <c r="C15" s="45">
        <f>'žákyně 06-07 '!D16</f>
        <v>0</v>
      </c>
      <c r="D15" s="45"/>
      <c r="E15" s="45"/>
      <c r="F15" s="45"/>
      <c r="G15" s="45"/>
      <c r="H15" s="45"/>
    </row>
    <row r="16" spans="1:8" ht="21.75" customHeight="1" x14ac:dyDescent="0.25">
      <c r="A16" s="45">
        <v>13</v>
      </c>
      <c r="B16" s="45" t="str">
        <f>'žákyně 06-07 '!B17</f>
        <v>Bystřičanová Barbora</v>
      </c>
      <c r="C16" s="45" t="str">
        <f>'žákyně 06-07 '!D17</f>
        <v>Slezan Frýdek-Místek B</v>
      </c>
      <c r="D16" s="45"/>
      <c r="E16" s="45"/>
      <c r="F16" s="45"/>
      <c r="G16" s="45"/>
      <c r="H16" s="45"/>
    </row>
    <row r="17" spans="1:8" ht="21.75" customHeight="1" x14ac:dyDescent="0.25">
      <c r="A17" s="45">
        <v>14</v>
      </c>
      <c r="B17" s="45" t="str">
        <f>'žákyně 06-07 '!B18</f>
        <v>HODULÁKOVÁ  Pavla</v>
      </c>
      <c r="C17" s="45" t="str">
        <f>'žákyně 06-07 '!D18</f>
        <v xml:space="preserve"> AO Slavia Havířov</v>
      </c>
      <c r="D17" s="45"/>
      <c r="E17" s="45"/>
      <c r="F17" s="45"/>
      <c r="G17" s="45"/>
      <c r="H17" s="45"/>
    </row>
    <row r="18" spans="1:8" ht="21.75" customHeight="1" x14ac:dyDescent="0.25">
      <c r="A18" s="45">
        <v>15</v>
      </c>
      <c r="B18" s="45" t="str">
        <f>'žákyně 06-07 '!B19</f>
        <v>Koďousková Kateřina</v>
      </c>
      <c r="C18" s="45" t="str">
        <f>'žákyně 06-07 '!D19</f>
        <v>Kopřivnice B</v>
      </c>
      <c r="D18" s="45"/>
      <c r="E18" s="45"/>
      <c r="F18" s="45"/>
      <c r="G18" s="45"/>
      <c r="H18" s="45"/>
    </row>
    <row r="19" spans="1:8" ht="21.75" customHeight="1" x14ac:dyDescent="0.25">
      <c r="A19" s="45">
        <v>16</v>
      </c>
      <c r="B19" s="45" t="str">
        <f>'žákyně 06-07 '!B20</f>
        <v>PETROVÁ  Lucie</v>
      </c>
      <c r="C19" s="45" t="str">
        <f>'žákyně 06-07 '!D20</f>
        <v xml:space="preserve"> AO Slavia Havířov</v>
      </c>
      <c r="D19" s="45"/>
      <c r="E19" s="45"/>
      <c r="F19" s="45"/>
      <c r="G19" s="45"/>
      <c r="H19" s="45"/>
    </row>
    <row r="20" spans="1:8" ht="21.75" customHeight="1" x14ac:dyDescent="0.25">
      <c r="A20" s="45">
        <v>17</v>
      </c>
      <c r="B20" s="45" t="str">
        <f>'žákyně 06-07 '!B21</f>
        <v>Benišová Petra MS</v>
      </c>
      <c r="C20" s="45" t="str">
        <f>'žákyně 06-07 '!D21</f>
        <v>Kopřivnice B</v>
      </c>
      <c r="D20" s="45"/>
      <c r="E20" s="45"/>
      <c r="F20" s="45"/>
      <c r="G20" s="45"/>
      <c r="H20" s="45"/>
    </row>
    <row r="21" spans="1:8" ht="21.75" customHeight="1" x14ac:dyDescent="0.25">
      <c r="A21" s="45">
        <v>18</v>
      </c>
      <c r="B21" s="45" t="str">
        <f>'žákyně 06-07 '!B22</f>
        <v>Przepiorová Klára</v>
      </c>
      <c r="C21" s="45" t="str">
        <f>'žákyně 06-07 '!D22</f>
        <v>TJ TŽ Třinec B</v>
      </c>
      <c r="D21" s="45"/>
      <c r="E21" s="45"/>
      <c r="F21" s="45"/>
      <c r="G21" s="45"/>
      <c r="H21" s="45"/>
    </row>
    <row r="22" spans="1:8" ht="21.75" customHeight="1" x14ac:dyDescent="0.25">
      <c r="A22" s="45">
        <v>19</v>
      </c>
      <c r="B22" s="45" t="str">
        <f>'žákyně 06-07 '!B23</f>
        <v>Kožuchová Nela</v>
      </c>
      <c r="C22" s="45" t="str">
        <f>'žákyně 06-07 '!D23</f>
        <v>Slezan Frýdek-Místek B</v>
      </c>
      <c r="D22" s="45"/>
      <c r="E22" s="45"/>
      <c r="F22" s="45"/>
      <c r="G22" s="45"/>
      <c r="H22" s="45"/>
    </row>
    <row r="23" spans="1:8" ht="21.75" customHeight="1" x14ac:dyDescent="0.25">
      <c r="A23" s="45">
        <v>20</v>
      </c>
      <c r="B23" s="45" t="str">
        <f>'žákyně 06-07 '!B24</f>
        <v>Borská Klára</v>
      </c>
      <c r="C23" s="45" t="str">
        <f>'žákyně 06-07 '!D24</f>
        <v>TJ TŽ Třinec B</v>
      </c>
      <c r="D23" s="45"/>
      <c r="E23" s="45"/>
      <c r="F23" s="45"/>
      <c r="G23" s="45"/>
      <c r="H23" s="45"/>
    </row>
    <row r="24" spans="1:8" ht="21.75" customHeight="1" x14ac:dyDescent="0.25">
      <c r="A24" s="45">
        <v>21</v>
      </c>
      <c r="B24" s="45" t="str">
        <f>'žákyně 06-07 '!B29</f>
        <v>Čmielová Barbora</v>
      </c>
      <c r="C24" s="45" t="str">
        <f>'žákyně 06-07 '!D29</f>
        <v>TJ TŽ Třinec B</v>
      </c>
      <c r="D24" s="45"/>
      <c r="E24" s="45"/>
      <c r="F24" s="45"/>
      <c r="G24" s="45"/>
      <c r="H24" s="45"/>
    </row>
    <row r="25" spans="1:8" ht="21.75" customHeight="1" x14ac:dyDescent="0.25">
      <c r="A25" s="45">
        <v>22</v>
      </c>
      <c r="B25" s="45" t="str">
        <f>'žákyně 06-07 '!B30</f>
        <v>LAPIŠOVÁ  Tereza</v>
      </c>
      <c r="C25" s="45" t="str">
        <f>'žákyně 06-07 '!D30</f>
        <v xml:space="preserve"> AO Slavia Havířov</v>
      </c>
      <c r="D25" s="45"/>
      <c r="E25" s="45"/>
      <c r="F25" s="45"/>
      <c r="G25" s="45"/>
      <c r="H25" s="45"/>
    </row>
    <row r="26" spans="1:8" ht="21.75" customHeight="1" x14ac:dyDescent="0.25">
      <c r="A26" s="45">
        <v>23</v>
      </c>
      <c r="B26" s="45" t="str">
        <f>'žákyně 06-07 '!B31</f>
        <v>Machynová Barbora</v>
      </c>
      <c r="C26" s="45" t="str">
        <f>'žákyně 06-07 '!D31</f>
        <v>Kopřivnice B</v>
      </c>
      <c r="D26" s="45"/>
      <c r="E26" s="45"/>
      <c r="F26" s="45"/>
      <c r="G26" s="45"/>
      <c r="H26" s="45"/>
    </row>
    <row r="27" spans="1:8" ht="21.75" customHeight="1" x14ac:dyDescent="0.25">
      <c r="A27" s="45">
        <v>24</v>
      </c>
      <c r="B27" s="45" t="str">
        <f>'žákyně 06-07 '!B32</f>
        <v>Schlauchová Renata</v>
      </c>
      <c r="C27" s="45" t="str">
        <f>'žákyně 06-07 '!D32</f>
        <v>TJVME</v>
      </c>
      <c r="D27" s="45"/>
      <c r="E27" s="45"/>
      <c r="F27" s="45"/>
      <c r="G27" s="45"/>
      <c r="H27" s="45"/>
    </row>
    <row r="28" spans="1:8" ht="21.75" customHeight="1" x14ac:dyDescent="0.25">
      <c r="A28" s="45">
        <v>25</v>
      </c>
      <c r="B28" s="45" t="str">
        <f>'žákyně 06-07 '!B33</f>
        <v>KOTRYSOVÁ  Adéla</v>
      </c>
      <c r="C28" s="45" t="str">
        <f>'žákyně 06-07 '!D33</f>
        <v xml:space="preserve"> AO Slavia Havířov</v>
      </c>
      <c r="D28" s="45"/>
      <c r="E28" s="45"/>
      <c r="F28" s="45"/>
      <c r="G28" s="45"/>
      <c r="H28" s="45"/>
    </row>
    <row r="29" spans="1:8" ht="21.75" customHeight="1" x14ac:dyDescent="0.25">
      <c r="A29" s="45">
        <v>26</v>
      </c>
      <c r="B29" s="45" t="str">
        <f>'žákyně 06-07 '!B34</f>
        <v>Kantorová Eliška</v>
      </c>
      <c r="C29" s="45" t="str">
        <f>'žákyně 06-07 '!D34</f>
        <v xml:space="preserve">TJ TŽ Třinec </v>
      </c>
      <c r="D29" s="45"/>
      <c r="E29" s="45"/>
      <c r="F29" s="45"/>
      <c r="G29" s="45"/>
      <c r="H29" s="45"/>
    </row>
    <row r="30" spans="1:8" ht="21.75" customHeight="1" x14ac:dyDescent="0.25">
      <c r="A30" s="45">
        <v>27</v>
      </c>
      <c r="B30" s="45" t="str">
        <f>'žákyně 06-07 '!B35</f>
        <v xml:space="preserve">Kvapilová Natálie  </v>
      </c>
      <c r="C30" s="45" t="str">
        <f>'žákyně 06-07 '!D35</f>
        <v xml:space="preserve">Kopřivnice </v>
      </c>
      <c r="D30" s="45"/>
      <c r="E30" s="45"/>
      <c r="F30" s="45"/>
      <c r="G30" s="45"/>
      <c r="H30" s="45"/>
    </row>
    <row r="31" spans="1:8" ht="21.75" customHeight="1" x14ac:dyDescent="0.25">
      <c r="A31" s="45">
        <v>28</v>
      </c>
      <c r="B31" s="45" t="str">
        <f>'žákyně 06-07 '!B36</f>
        <v>Glosová Kateřina</v>
      </c>
      <c r="C31" s="45" t="str">
        <f>'žákyně 06-07 '!D36</f>
        <v>TJ TŽ Třinec B</v>
      </c>
      <c r="D31" s="45"/>
      <c r="E31" s="45"/>
      <c r="F31" s="45"/>
      <c r="G31" s="45"/>
      <c r="H31" s="45"/>
    </row>
    <row r="32" spans="1:8" ht="21.75" customHeight="1" x14ac:dyDescent="0.25">
      <c r="A32" s="45">
        <v>29</v>
      </c>
      <c r="B32" s="45" t="str">
        <f>'žákyně 06-07 '!B37</f>
        <v>Nováková Barbora</v>
      </c>
      <c r="C32" s="45" t="str">
        <f>'žákyně 06-07 '!D37</f>
        <v>TJVME</v>
      </c>
      <c r="D32" s="45"/>
      <c r="E32" s="45"/>
      <c r="F32" s="45"/>
      <c r="G32" s="45"/>
      <c r="H32" s="45"/>
    </row>
    <row r="33" spans="1:8" ht="21.75" customHeight="1" x14ac:dyDescent="0.25">
      <c r="A33" s="45">
        <v>30</v>
      </c>
      <c r="B33" s="45" t="str">
        <f>'žákyně 06-07 '!B38</f>
        <v>Vávrová Michaela</v>
      </c>
      <c r="C33" s="45" t="str">
        <f>'žákyně 06-07 '!D38</f>
        <v xml:space="preserve">Slezan Frýdek-Místek </v>
      </c>
      <c r="D33" s="45"/>
      <c r="E33" s="45"/>
      <c r="F33" s="45"/>
      <c r="G33" s="45"/>
      <c r="H33" s="45"/>
    </row>
    <row r="34" spans="1:8" ht="21.75" customHeight="1" x14ac:dyDescent="0.25">
      <c r="A34" s="55"/>
      <c r="B34" s="55"/>
      <c r="C34" s="55"/>
      <c r="D34" s="55"/>
      <c r="E34" s="55"/>
      <c r="F34" s="63"/>
      <c r="G34" s="63"/>
      <c r="H34" s="63"/>
    </row>
    <row r="35" spans="1:8" ht="24" customHeight="1" x14ac:dyDescent="0.3">
      <c r="A35" s="5" t="s">
        <v>12</v>
      </c>
      <c r="B35" s="6"/>
      <c r="C35" s="5" t="s">
        <v>13</v>
      </c>
      <c r="E35" s="11"/>
      <c r="F35" s="55"/>
      <c r="G35" s="55"/>
      <c r="H35" s="55"/>
    </row>
    <row r="36" spans="1:8" ht="34.5" customHeight="1" x14ac:dyDescent="0.45">
      <c r="A36" s="44" t="s">
        <v>18</v>
      </c>
      <c r="B36" s="42"/>
      <c r="C36" s="42"/>
      <c r="D36" s="56" t="s">
        <v>29</v>
      </c>
      <c r="E36" s="42"/>
      <c r="F36" s="55"/>
      <c r="G36" s="55"/>
      <c r="H36" s="55"/>
    </row>
    <row r="37" spans="1:8" ht="21.75" customHeight="1" x14ac:dyDescent="0.25">
      <c r="A37" s="45"/>
      <c r="B37" s="45" t="s">
        <v>6</v>
      </c>
      <c r="C37" s="45" t="s">
        <v>2</v>
      </c>
      <c r="D37" s="60">
        <v>1</v>
      </c>
      <c r="E37" s="61">
        <v>2</v>
      </c>
      <c r="F37" s="61">
        <v>3</v>
      </c>
      <c r="G37" s="61" t="s">
        <v>27</v>
      </c>
      <c r="H37" s="61" t="s">
        <v>3</v>
      </c>
    </row>
    <row r="38" spans="1:8" ht="21.75" customHeight="1" x14ac:dyDescent="0.25">
      <c r="A38" s="45">
        <v>31</v>
      </c>
      <c r="B38" s="45"/>
      <c r="C38" s="45"/>
      <c r="D38" s="45"/>
      <c r="E38" s="45"/>
      <c r="F38" s="45"/>
      <c r="G38" s="45"/>
      <c r="H38" s="45"/>
    </row>
    <row r="39" spans="1:8" ht="21.75" customHeight="1" x14ac:dyDescent="0.25">
      <c r="A39" s="45">
        <v>32</v>
      </c>
      <c r="B39" s="45"/>
      <c r="C39" s="45"/>
      <c r="D39" s="45"/>
      <c r="E39" s="45"/>
      <c r="F39" s="45"/>
      <c r="G39" s="45"/>
      <c r="H39" s="45"/>
    </row>
    <row r="40" spans="1:8" ht="21.75" customHeight="1" x14ac:dyDescent="0.25">
      <c r="A40" s="45">
        <v>33</v>
      </c>
      <c r="B40" s="45">
        <f>'žákyně 06-07 '!B41</f>
        <v>33</v>
      </c>
      <c r="C40" s="45">
        <f>'žákyně 06-07 '!D41</f>
        <v>233</v>
      </c>
      <c r="D40" s="45"/>
      <c r="E40" s="45"/>
      <c r="F40" s="45"/>
      <c r="G40" s="45"/>
      <c r="H40" s="45"/>
    </row>
    <row r="41" spans="1:8" ht="21.75" customHeight="1" x14ac:dyDescent="0.25">
      <c r="A41" s="45">
        <v>34</v>
      </c>
      <c r="B41" s="45">
        <f>'žákyně 06-07 '!B42</f>
        <v>34</v>
      </c>
      <c r="C41" s="45">
        <f>'žákyně 06-07 '!D42</f>
        <v>234</v>
      </c>
      <c r="D41" s="45"/>
      <c r="E41" s="45"/>
      <c r="F41" s="45"/>
      <c r="G41" s="45"/>
      <c r="H41" s="45"/>
    </row>
    <row r="42" spans="1:8" ht="21.75" customHeight="1" x14ac:dyDescent="0.25">
      <c r="A42" s="45">
        <v>35</v>
      </c>
      <c r="B42" s="45">
        <f>'žákyně 06-07 '!B43</f>
        <v>35</v>
      </c>
      <c r="C42" s="45">
        <f>'žákyně 06-07 '!D43</f>
        <v>235</v>
      </c>
      <c r="D42" s="45"/>
      <c r="E42" s="45"/>
      <c r="F42" s="45"/>
      <c r="G42" s="45"/>
      <c r="H42" s="45"/>
    </row>
    <row r="43" spans="1:8" ht="21.75" customHeight="1" x14ac:dyDescent="0.25">
      <c r="A43" s="45">
        <v>36</v>
      </c>
      <c r="B43" s="45">
        <f>'žákyně 06-07 '!B44</f>
        <v>36</v>
      </c>
      <c r="C43" s="45">
        <f>'žákyně 06-07 '!D44</f>
        <v>236</v>
      </c>
      <c r="D43" s="45"/>
      <c r="E43" s="45"/>
      <c r="F43" s="45"/>
      <c r="G43" s="45"/>
      <c r="H43" s="45"/>
    </row>
    <row r="44" spans="1:8" ht="21.75" customHeight="1" x14ac:dyDescent="0.25">
      <c r="A44" s="45">
        <v>37</v>
      </c>
      <c r="B44" s="45">
        <f>'žákyně 06-07 '!B45</f>
        <v>37</v>
      </c>
      <c r="C44" s="45">
        <f>'žákyně 06-07 '!D45</f>
        <v>237</v>
      </c>
      <c r="D44" s="45"/>
      <c r="E44" s="45"/>
      <c r="F44" s="45"/>
      <c r="G44" s="45"/>
      <c r="H44" s="45"/>
    </row>
    <row r="45" spans="1:8" ht="21.75" customHeight="1" x14ac:dyDescent="0.25">
      <c r="A45" s="45">
        <v>38</v>
      </c>
      <c r="B45" s="45">
        <f>'žákyně 06-07 '!B46</f>
        <v>38</v>
      </c>
      <c r="C45" s="45">
        <f>'žákyně 06-07 '!D46</f>
        <v>238</v>
      </c>
      <c r="D45" s="45"/>
      <c r="E45" s="45"/>
      <c r="F45" s="45"/>
      <c r="G45" s="45"/>
      <c r="H45" s="45"/>
    </row>
    <row r="46" spans="1:8" ht="21.75" customHeight="1" x14ac:dyDescent="0.25">
      <c r="A46" s="45">
        <v>39</v>
      </c>
      <c r="B46" s="45">
        <f>'žákyně 06-07 '!B47</f>
        <v>39</v>
      </c>
      <c r="C46" s="45">
        <f>'žákyně 06-07 '!D47</f>
        <v>239</v>
      </c>
      <c r="D46" s="45"/>
      <c r="E46" s="45"/>
      <c r="F46" s="45"/>
      <c r="G46" s="45"/>
      <c r="H46" s="45"/>
    </row>
    <row r="47" spans="1:8" ht="21.75" customHeight="1" x14ac:dyDescent="0.25">
      <c r="A47" s="45">
        <v>40</v>
      </c>
      <c r="B47" s="45">
        <f>'žákyně 06-07 '!B48</f>
        <v>40</v>
      </c>
      <c r="C47" s="45">
        <f>'žákyně 06-07 '!D48</f>
        <v>240</v>
      </c>
      <c r="D47" s="45"/>
      <c r="E47" s="45"/>
      <c r="F47" s="45"/>
      <c r="G47" s="45"/>
      <c r="H47" s="45"/>
    </row>
    <row r="48" spans="1:8" ht="21.75" customHeight="1" x14ac:dyDescent="0.25">
      <c r="A48" s="45">
        <v>41</v>
      </c>
      <c r="B48" s="45">
        <f>'žákyně 06-07 '!B53</f>
        <v>41</v>
      </c>
      <c r="C48" s="45">
        <f>'žákyně 06-07 '!D53</f>
        <v>241</v>
      </c>
      <c r="D48" s="45"/>
      <c r="E48" s="45"/>
      <c r="F48" s="45"/>
      <c r="G48" s="45"/>
      <c r="H48" s="45"/>
    </row>
    <row r="49" spans="1:8" ht="21.75" customHeight="1" x14ac:dyDescent="0.25">
      <c r="A49" s="45">
        <v>42</v>
      </c>
      <c r="B49" s="45">
        <f>'žákyně 06-07 '!B54</f>
        <v>41</v>
      </c>
      <c r="C49" s="45">
        <f>'žákyně 06-07 '!D54</f>
        <v>241</v>
      </c>
      <c r="D49" s="45"/>
      <c r="E49" s="45"/>
      <c r="F49" s="45"/>
      <c r="G49" s="45"/>
      <c r="H49" s="45"/>
    </row>
    <row r="50" spans="1:8" ht="21.75" customHeight="1" x14ac:dyDescent="0.25">
      <c r="A50" s="45">
        <v>43</v>
      </c>
      <c r="B50" s="45">
        <f>'žákyně 06-07 '!B55</f>
        <v>43</v>
      </c>
      <c r="C50" s="45">
        <f>'žákyně 06-07 '!D55</f>
        <v>243</v>
      </c>
      <c r="D50" s="45"/>
      <c r="E50" s="45"/>
      <c r="F50" s="45"/>
      <c r="G50" s="45"/>
      <c r="H50" s="45"/>
    </row>
    <row r="51" spans="1:8" ht="21.75" customHeight="1" x14ac:dyDescent="0.25">
      <c r="A51" s="45">
        <v>44</v>
      </c>
      <c r="B51" s="45">
        <f>'žákyně 06-07 '!B56</f>
        <v>44</v>
      </c>
      <c r="C51" s="45">
        <f>'žákyně 06-07 '!D56</f>
        <v>244</v>
      </c>
      <c r="D51" s="45"/>
      <c r="E51" s="45"/>
      <c r="F51" s="45"/>
      <c r="G51" s="45"/>
      <c r="H51" s="45"/>
    </row>
    <row r="52" spans="1:8" ht="21.75" customHeight="1" x14ac:dyDescent="0.25">
      <c r="A52" s="45">
        <v>45</v>
      </c>
      <c r="B52" s="45">
        <f>'žákyně 06-07 '!B57</f>
        <v>45</v>
      </c>
      <c r="C52" s="45">
        <f>'žákyně 06-07 '!D57</f>
        <v>245</v>
      </c>
      <c r="D52" s="45"/>
      <c r="E52" s="45"/>
      <c r="F52" s="45"/>
      <c r="G52" s="45"/>
      <c r="H52" s="45"/>
    </row>
    <row r="53" spans="1:8" ht="21.75" customHeight="1" x14ac:dyDescent="0.25">
      <c r="A53" s="45">
        <v>46</v>
      </c>
      <c r="B53" s="45">
        <f>'žákyně 06-07 '!B58</f>
        <v>46</v>
      </c>
      <c r="C53" s="45">
        <f>'žákyně 06-07 '!D58</f>
        <v>246</v>
      </c>
      <c r="D53" s="45"/>
      <c r="E53" s="45"/>
      <c r="F53" s="45"/>
      <c r="G53" s="45"/>
      <c r="H53" s="45"/>
    </row>
    <row r="54" spans="1:8" ht="21.75" customHeight="1" x14ac:dyDescent="0.25">
      <c r="A54" s="45">
        <v>47</v>
      </c>
      <c r="B54" s="45">
        <f>'žákyně 06-07 '!B59</f>
        <v>47</v>
      </c>
      <c r="C54" s="45">
        <f>'žákyně 06-07 '!D59</f>
        <v>247</v>
      </c>
      <c r="D54" s="45"/>
      <c r="E54" s="45"/>
      <c r="F54" s="45"/>
      <c r="G54" s="45"/>
      <c r="H54" s="45"/>
    </row>
    <row r="55" spans="1:8" ht="21.75" customHeight="1" x14ac:dyDescent="0.25">
      <c r="A55" s="45">
        <v>48</v>
      </c>
      <c r="B55" s="45">
        <f>'žákyně 06-07 '!B60</f>
        <v>48</v>
      </c>
      <c r="C55" s="45">
        <f>'žákyně 06-07 '!D60</f>
        <v>248</v>
      </c>
      <c r="D55" s="45"/>
      <c r="E55" s="45"/>
      <c r="F55" s="45"/>
      <c r="G55" s="45"/>
      <c r="H55" s="45"/>
    </row>
    <row r="56" spans="1:8" ht="21.75" customHeight="1" x14ac:dyDescent="0.25">
      <c r="A56" s="45">
        <v>49</v>
      </c>
      <c r="B56" s="45">
        <f>'žákyně 06-07 '!B61</f>
        <v>49</v>
      </c>
      <c r="C56" s="45">
        <f>'žákyně 06-07 '!D61</f>
        <v>249</v>
      </c>
      <c r="D56" s="45"/>
      <c r="E56" s="45"/>
      <c r="F56" s="45"/>
      <c r="G56" s="45"/>
      <c r="H56" s="45"/>
    </row>
    <row r="57" spans="1:8" ht="21.75" customHeight="1" x14ac:dyDescent="0.25">
      <c r="A57" s="45">
        <v>50</v>
      </c>
      <c r="B57" s="45">
        <f>'žákyně 06-07 '!B62</f>
        <v>50</v>
      </c>
      <c r="C57" s="45">
        <f>'žákyně 06-07 '!D62</f>
        <v>250</v>
      </c>
      <c r="D57" s="45"/>
      <c r="E57" s="45"/>
      <c r="F57" s="45"/>
      <c r="G57" s="45"/>
      <c r="H57" s="45"/>
    </row>
    <row r="58" spans="1:8" ht="21.75" customHeight="1" x14ac:dyDescent="0.25">
      <c r="A58" s="45">
        <v>51</v>
      </c>
      <c r="B58" s="45">
        <f>'žákyně 06-07 '!B63</f>
        <v>51</v>
      </c>
      <c r="C58" s="45">
        <f>'žákyně 06-07 '!D63</f>
        <v>251</v>
      </c>
      <c r="D58" s="45"/>
      <c r="E58" s="45"/>
      <c r="F58" s="45"/>
      <c r="G58" s="45"/>
      <c r="H58" s="45"/>
    </row>
    <row r="59" spans="1:8" ht="21.75" customHeight="1" x14ac:dyDescent="0.25">
      <c r="A59" s="45">
        <v>52</v>
      </c>
      <c r="B59" s="45">
        <f>'žákyně 06-07 '!B64</f>
        <v>52</v>
      </c>
      <c r="C59" s="45">
        <f>'žákyně 06-07 '!D64</f>
        <v>252</v>
      </c>
      <c r="D59" s="45"/>
      <c r="E59" s="45"/>
      <c r="F59" s="45"/>
      <c r="G59" s="45"/>
      <c r="H59" s="45"/>
    </row>
    <row r="60" spans="1:8" ht="21.75" customHeight="1" x14ac:dyDescent="0.25">
      <c r="A60" s="45">
        <v>53</v>
      </c>
      <c r="B60" s="45">
        <f>'žákyně 06-07 '!B65</f>
        <v>53</v>
      </c>
      <c r="C60" s="45">
        <f>'žákyně 06-07 '!D65</f>
        <v>253</v>
      </c>
      <c r="D60" s="45"/>
      <c r="E60" s="45"/>
      <c r="F60" s="45"/>
      <c r="G60" s="45"/>
      <c r="H60" s="45"/>
    </row>
    <row r="61" spans="1:8" ht="21.75" customHeight="1" x14ac:dyDescent="0.25">
      <c r="A61" s="45">
        <v>54</v>
      </c>
      <c r="B61" s="45">
        <f>'žákyně 06-07 '!B66</f>
        <v>54</v>
      </c>
      <c r="C61" s="45">
        <f>'žákyně 06-07 '!D66</f>
        <v>254</v>
      </c>
      <c r="D61" s="45"/>
      <c r="E61" s="45"/>
      <c r="F61" s="45"/>
      <c r="G61" s="45"/>
      <c r="H61" s="45"/>
    </row>
    <row r="62" spans="1:8" ht="21.75" customHeight="1" x14ac:dyDescent="0.25">
      <c r="A62" s="45">
        <v>55</v>
      </c>
      <c r="B62" s="45">
        <f>'žákyně 06-07 '!B67</f>
        <v>55</v>
      </c>
      <c r="C62" s="45">
        <f>'žákyně 06-07 '!D67</f>
        <v>255</v>
      </c>
      <c r="D62" s="45"/>
      <c r="E62" s="45"/>
      <c r="F62" s="45"/>
      <c r="G62" s="45"/>
      <c r="H62" s="45"/>
    </row>
    <row r="63" spans="1:8" ht="21.75" customHeight="1" x14ac:dyDescent="0.25">
      <c r="A63" s="45">
        <v>56</v>
      </c>
      <c r="B63" s="45">
        <f>'žákyně 06-07 '!B68</f>
        <v>56</v>
      </c>
      <c r="C63" s="45">
        <f>'žákyně 06-07 '!D68</f>
        <v>256</v>
      </c>
      <c r="D63" s="45"/>
      <c r="E63" s="45"/>
      <c r="F63" s="45"/>
      <c r="G63" s="45"/>
      <c r="H63" s="45"/>
    </row>
    <row r="64" spans="1:8" ht="21.75" customHeight="1" x14ac:dyDescent="0.25">
      <c r="A64" s="45">
        <v>57</v>
      </c>
      <c r="B64" s="45">
        <f>'žákyně 06-07 '!B69</f>
        <v>57</v>
      </c>
      <c r="C64" s="45">
        <f>'žákyně 06-07 '!D69</f>
        <v>257</v>
      </c>
      <c r="D64" s="45"/>
      <c r="E64" s="45"/>
      <c r="F64" s="45"/>
      <c r="G64" s="45"/>
      <c r="H64" s="45"/>
    </row>
    <row r="65" spans="1:8" ht="21.75" customHeight="1" x14ac:dyDescent="0.25">
      <c r="A65" s="45">
        <v>58</v>
      </c>
      <c r="B65" s="45">
        <f>'žákyně 06-07 '!B70</f>
        <v>58</v>
      </c>
      <c r="C65" s="45">
        <f>'žákyně 06-07 '!D70</f>
        <v>258</v>
      </c>
      <c r="D65" s="45"/>
      <c r="E65" s="45"/>
      <c r="F65" s="45"/>
      <c r="G65" s="45"/>
      <c r="H65" s="45"/>
    </row>
    <row r="66" spans="1:8" ht="20.85" customHeight="1" x14ac:dyDescent="0.25">
      <c r="A66" s="45">
        <v>59</v>
      </c>
      <c r="B66" s="45">
        <f>'žákyně 06-07 '!B71</f>
        <v>59</v>
      </c>
      <c r="C66" s="45">
        <f>'žákyně 06-07 '!D71</f>
        <v>259</v>
      </c>
      <c r="D66" s="45"/>
      <c r="E66" s="45"/>
      <c r="F66" s="45"/>
      <c r="G66" s="45"/>
      <c r="H66" s="45"/>
    </row>
  </sheetData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A13" zoomScale="70" zoomScaleNormal="70" workbookViewId="0">
      <selection activeCell="E28" sqref="E28"/>
    </sheetView>
  </sheetViews>
  <sheetFormatPr defaultRowHeight="15" x14ac:dyDescent="0.25"/>
  <cols>
    <col min="1" max="1" width="7" customWidth="1"/>
    <col min="2" max="2" width="17.140625" customWidth="1"/>
    <col min="3" max="3" width="13.140625" customWidth="1"/>
    <col min="4" max="7" width="11.140625" customWidth="1"/>
  </cols>
  <sheetData>
    <row r="1" spans="1:8" ht="23.25" customHeight="1" x14ac:dyDescent="0.3">
      <c r="A1" s="5" t="s">
        <v>12</v>
      </c>
      <c r="B1" s="6"/>
      <c r="C1" s="5" t="s">
        <v>13</v>
      </c>
      <c r="E1" s="11"/>
    </row>
    <row r="2" spans="1:8" s="42" customFormat="1" ht="33.75" customHeight="1" x14ac:dyDescent="0.45">
      <c r="A2" s="44" t="s">
        <v>20</v>
      </c>
      <c r="D2" s="56" t="s">
        <v>28</v>
      </c>
    </row>
    <row r="3" spans="1:8" ht="21" customHeight="1" x14ac:dyDescent="0.25">
      <c r="A3" s="45"/>
      <c r="B3" s="45" t="s">
        <v>6</v>
      </c>
      <c r="C3" s="45" t="s">
        <v>2</v>
      </c>
      <c r="D3" s="60">
        <v>1</v>
      </c>
      <c r="E3" s="61">
        <v>2</v>
      </c>
      <c r="F3" s="61">
        <v>3</v>
      </c>
      <c r="G3" s="61" t="s">
        <v>27</v>
      </c>
      <c r="H3" s="61" t="s">
        <v>3</v>
      </c>
    </row>
    <row r="4" spans="1:8" ht="21.75" customHeight="1" x14ac:dyDescent="0.25">
      <c r="A4" s="45">
        <v>1</v>
      </c>
      <c r="B4" s="90" t="str">
        <f>'žáci 06-07'!B5</f>
        <v>Mikulík Ondřej</v>
      </c>
      <c r="C4" s="90" t="str">
        <f>'žáci 06-07'!D5</f>
        <v>TJVME</v>
      </c>
      <c r="D4" s="45"/>
      <c r="E4" s="45"/>
      <c r="F4" s="45"/>
      <c r="G4" s="45"/>
      <c r="H4" s="45"/>
    </row>
    <row r="5" spans="1:8" ht="21.75" customHeight="1" x14ac:dyDescent="0.25">
      <c r="A5" s="45">
        <v>2</v>
      </c>
      <c r="B5" s="45" t="str">
        <f>'žáci 06-07'!B6</f>
        <v>Viktor Hlawiczka 17.7.2006</v>
      </c>
      <c r="C5" s="45" t="str">
        <f>'žáci 06-07'!D6</f>
        <v>TJ Jäkl Karviná</v>
      </c>
      <c r="D5" s="45"/>
      <c r="E5" s="45"/>
      <c r="F5" s="45"/>
      <c r="G5" s="45"/>
      <c r="H5" s="45"/>
    </row>
    <row r="6" spans="1:8" ht="21.75" customHeight="1" x14ac:dyDescent="0.25">
      <c r="A6" s="45">
        <v>3</v>
      </c>
      <c r="B6" s="45" t="str">
        <f>'žáci 06-07'!B7</f>
        <v>Kantor Damian</v>
      </c>
      <c r="C6" s="45" t="str">
        <f>'žáci 06-07'!D7</f>
        <v>TJ TŽ Třinec B</v>
      </c>
      <c r="D6" s="45"/>
      <c r="E6" s="45"/>
      <c r="F6" s="45"/>
      <c r="G6" s="45"/>
      <c r="H6" s="45"/>
    </row>
    <row r="7" spans="1:8" ht="21.75" customHeight="1" x14ac:dyDescent="0.25">
      <c r="A7" s="45">
        <v>4</v>
      </c>
      <c r="B7" s="45" t="str">
        <f>'žáci 06-07'!B8</f>
        <v>Ptáček Jan</v>
      </c>
      <c r="C7" s="45" t="str">
        <f>'žáci 06-07'!D8</f>
        <v>Atletika PORUBA</v>
      </c>
      <c r="D7" s="45"/>
      <c r="E7" s="45"/>
      <c r="F7" s="45"/>
      <c r="G7" s="45"/>
      <c r="H7" s="45"/>
    </row>
    <row r="8" spans="1:8" ht="21.75" customHeight="1" x14ac:dyDescent="0.25">
      <c r="A8" s="45">
        <v>5</v>
      </c>
      <c r="B8" s="45" t="str">
        <f>'žáci 06-07'!B9</f>
        <v>Folrwaczny David</v>
      </c>
      <c r="C8" s="45" t="str">
        <f>'žáci 06-07'!D9</f>
        <v>TJ TŽ Třinec A</v>
      </c>
      <c r="D8" s="45"/>
      <c r="E8" s="45"/>
      <c r="F8" s="45"/>
      <c r="G8" s="45"/>
      <c r="H8" s="45"/>
    </row>
    <row r="9" spans="1:8" ht="21.75" customHeight="1" x14ac:dyDescent="0.25">
      <c r="A9" s="45">
        <v>6</v>
      </c>
      <c r="B9" s="45" t="str">
        <f>'žáci 06-07'!B10</f>
        <v>Klimas Jan</v>
      </c>
      <c r="C9" s="45" t="str">
        <f>'žáci 06-07'!D10</f>
        <v>Slezan Frýdek-Místek A</v>
      </c>
      <c r="D9" s="45"/>
      <c r="E9" s="45"/>
      <c r="F9" s="45"/>
      <c r="G9" s="45"/>
      <c r="H9" s="45"/>
    </row>
    <row r="10" spans="1:8" ht="21.75" customHeight="1" x14ac:dyDescent="0.25">
      <c r="A10" s="45">
        <v>7</v>
      </c>
      <c r="B10" s="45" t="str">
        <f>'žáci 06-07'!B11</f>
        <v>Juřena Josef</v>
      </c>
      <c r="C10" s="45" t="str">
        <f>'žáci 06-07'!D11</f>
        <v>Kopřivnice B</v>
      </c>
      <c r="D10" s="45"/>
      <c r="E10" s="45"/>
      <c r="F10" s="45"/>
      <c r="G10" s="45"/>
      <c r="H10" s="45"/>
    </row>
    <row r="11" spans="1:8" ht="21.75" customHeight="1" x14ac:dyDescent="0.25">
      <c r="A11" s="45">
        <v>8</v>
      </c>
      <c r="B11" s="45" t="str">
        <f>'žáci 06-07'!B12</f>
        <v>KAJZAR  Martin</v>
      </c>
      <c r="C11" s="45" t="str">
        <f>'žáci 06-07'!D12</f>
        <v xml:space="preserve"> AO Slavia Havířov</v>
      </c>
      <c r="D11" s="45"/>
      <c r="E11" s="45"/>
      <c r="F11" s="45"/>
      <c r="G11" s="45"/>
      <c r="H11" s="45"/>
    </row>
    <row r="12" spans="1:8" ht="21.75" customHeight="1" x14ac:dyDescent="0.25">
      <c r="A12" s="45">
        <v>9</v>
      </c>
      <c r="B12" s="45" t="str">
        <f>'žáci 06-07'!B13</f>
        <v>Fojtík Jakub</v>
      </c>
      <c r="C12" s="45" t="str">
        <f>'žáci 06-07'!D13</f>
        <v>TJVME</v>
      </c>
      <c r="D12" s="45"/>
      <c r="E12" s="45"/>
      <c r="F12" s="45"/>
      <c r="G12" s="45"/>
      <c r="H12" s="45"/>
    </row>
    <row r="13" spans="1:8" ht="21.75" customHeight="1" x14ac:dyDescent="0.25">
      <c r="A13" s="45">
        <v>10</v>
      </c>
      <c r="B13" s="45" t="str">
        <f>'žáci 06-07'!B14</f>
        <v>Ondřej Souček 11.4.2006</v>
      </c>
      <c r="C13" s="45" t="str">
        <f>'žáci 06-07'!D14</f>
        <v>TJ Jäkl Karviná</v>
      </c>
      <c r="D13" s="45"/>
      <c r="E13" s="45"/>
      <c r="F13" s="45"/>
      <c r="G13" s="45"/>
      <c r="H13" s="45"/>
    </row>
    <row r="14" spans="1:8" ht="21.75" customHeight="1" x14ac:dyDescent="0.25">
      <c r="A14" s="45">
        <v>11</v>
      </c>
      <c r="B14" s="45" t="str">
        <f>'žáci 06-07'!B15</f>
        <v>Zach Matyáš</v>
      </c>
      <c r="C14" s="45" t="str">
        <f>'žáci 06-07'!D15</f>
        <v>Atletika PORUBA</v>
      </c>
      <c r="D14" s="45"/>
      <c r="E14" s="45"/>
      <c r="F14" s="45"/>
      <c r="G14" s="45"/>
      <c r="H14" s="45"/>
    </row>
    <row r="15" spans="1:8" ht="21.75" customHeight="1" x14ac:dyDescent="0.25">
      <c r="A15" s="45">
        <v>12</v>
      </c>
      <c r="B15" s="45" t="str">
        <f>'žáci 06-07'!B16</f>
        <v>Martynek Tobiáš</v>
      </c>
      <c r="C15" s="45" t="str">
        <f>'žáci 06-07'!D16</f>
        <v>TJ TŽ Třinec B</v>
      </c>
      <c r="D15" s="45"/>
      <c r="E15" s="45"/>
      <c r="F15" s="45"/>
      <c r="G15" s="45"/>
      <c r="H15" s="45"/>
    </row>
    <row r="16" spans="1:8" ht="21.75" customHeight="1" x14ac:dyDescent="0.25">
      <c r="A16" s="45">
        <v>13</v>
      </c>
      <c r="B16" s="45" t="str">
        <f>'žáci 06-07'!B17</f>
        <v>Říha Prokop</v>
      </c>
      <c r="C16" s="45" t="str">
        <f>'žáci 06-07'!D17</f>
        <v>Slezan Frýdek-Místek B</v>
      </c>
      <c r="D16" s="45"/>
      <c r="E16" s="45"/>
      <c r="F16" s="45"/>
      <c r="G16" s="45"/>
      <c r="H16" s="45"/>
    </row>
    <row r="17" spans="1:8" ht="21.75" customHeight="1" x14ac:dyDescent="0.25">
      <c r="A17" s="45">
        <v>14</v>
      </c>
      <c r="B17" s="45" t="str">
        <f>'žáci 06-07'!B18</f>
        <v>Hanzelka Daniel</v>
      </c>
      <c r="C17" s="45" t="str">
        <f>'žáci 06-07'!D18</f>
        <v>Kopřivnice A</v>
      </c>
      <c r="D17" s="45"/>
      <c r="E17" s="45"/>
      <c r="F17" s="45"/>
      <c r="G17" s="45"/>
      <c r="H17" s="45"/>
    </row>
    <row r="18" spans="1:8" ht="21.75" customHeight="1" x14ac:dyDescent="0.25">
      <c r="A18" s="45">
        <v>15</v>
      </c>
      <c r="B18" s="45" t="str">
        <f>'žáci 06-07'!B19</f>
        <v>Giergiel František</v>
      </c>
      <c r="C18" s="45" t="str">
        <f>'žáci 06-07'!D19</f>
        <v>Kopřivnice B</v>
      </c>
      <c r="D18" s="45"/>
      <c r="E18" s="45"/>
      <c r="F18" s="45"/>
      <c r="G18" s="45"/>
      <c r="H18" s="45"/>
    </row>
    <row r="19" spans="1:8" ht="21.75" customHeight="1" x14ac:dyDescent="0.25">
      <c r="A19" s="45">
        <v>16</v>
      </c>
      <c r="B19" s="45" t="str">
        <f>'žáci 06-07'!B20</f>
        <v>Bartoň Filip</v>
      </c>
      <c r="C19" s="45" t="str">
        <f>'žáci 06-07'!D20</f>
        <v>Kopřivnice B</v>
      </c>
      <c r="D19" s="45"/>
      <c r="E19" s="45"/>
      <c r="F19" s="45"/>
      <c r="G19" s="45"/>
      <c r="H19" s="45"/>
    </row>
    <row r="20" spans="1:8" ht="21.75" customHeight="1" x14ac:dyDescent="0.25">
      <c r="A20" s="45">
        <v>17</v>
      </c>
      <c r="B20" s="45" t="str">
        <f>'žáci 06-07'!B21</f>
        <v>Raška Vojtěch</v>
      </c>
      <c r="C20" s="45" t="str">
        <f>'žáci 06-07'!D21</f>
        <v>Kopřivnice A</v>
      </c>
      <c r="D20" s="45"/>
      <c r="E20" s="45"/>
      <c r="F20" s="45"/>
      <c r="G20" s="45"/>
      <c r="H20" s="45"/>
    </row>
    <row r="21" spans="1:8" ht="21.75" customHeight="1" x14ac:dyDescent="0.25">
      <c r="A21" s="45">
        <v>18</v>
      </c>
      <c r="B21" s="45" t="str">
        <f>'žáci 06-07'!B22</f>
        <v>Mitrenga Szymon</v>
      </c>
      <c r="C21" s="45" t="str">
        <f>'žáci 06-07'!D22</f>
        <v>TJ TŽ Třinec B</v>
      </c>
      <c r="D21" s="45"/>
      <c r="E21" s="45"/>
      <c r="F21" s="45"/>
      <c r="G21" s="45"/>
      <c r="H21" s="45"/>
    </row>
    <row r="22" spans="1:8" ht="21.75" customHeight="1" x14ac:dyDescent="0.25">
      <c r="A22" s="45">
        <v>19</v>
      </c>
      <c r="B22" s="45" t="str">
        <f>'žáci 06-07'!B23</f>
        <v>Sulovský Vojtěch</v>
      </c>
      <c r="C22" s="45" t="str">
        <f>'žáci 06-07'!D23</f>
        <v>TJVME</v>
      </c>
      <c r="D22" s="45"/>
      <c r="E22" s="45"/>
      <c r="F22" s="45"/>
      <c r="G22" s="45"/>
      <c r="H22" s="45"/>
    </row>
    <row r="23" spans="1:8" ht="21.75" customHeight="1" x14ac:dyDescent="0.25">
      <c r="A23" s="45">
        <v>20</v>
      </c>
      <c r="B23" s="45" t="str">
        <f>'žáci 06-07'!B24</f>
        <v>Tomáš Kovář 6.2.2007 </v>
      </c>
      <c r="C23" s="45" t="str">
        <f>'žáci 06-07'!D24</f>
        <v>TJ Jäkl Karviná</v>
      </c>
      <c r="D23" s="45"/>
      <c r="E23" s="45"/>
      <c r="F23" s="45"/>
      <c r="G23" s="45"/>
      <c r="H23" s="45"/>
    </row>
    <row r="24" spans="1:8" ht="21.75" customHeight="1" x14ac:dyDescent="0.25">
      <c r="A24" s="45">
        <v>21</v>
      </c>
      <c r="B24" s="45" t="str">
        <f>'žáci 06-07'!B29</f>
        <v>Lojek Matyáš</v>
      </c>
      <c r="C24" s="45" t="str">
        <f>'žáci 06-07'!D29</f>
        <v>Kopřivnice B</v>
      </c>
      <c r="D24" s="45"/>
      <c r="E24" s="45"/>
      <c r="F24" s="45"/>
      <c r="G24" s="45"/>
      <c r="H24" s="45"/>
    </row>
    <row r="25" spans="1:8" ht="21.75" customHeight="1" x14ac:dyDescent="0.25">
      <c r="A25" s="45">
        <v>22</v>
      </c>
      <c r="B25" s="45" t="str">
        <f>'žáci 06-07'!B30</f>
        <v>Žabka Radovan</v>
      </c>
      <c r="C25" s="45" t="str">
        <f>'žáci 06-07'!D30</f>
        <v>Atletika PORUBA</v>
      </c>
      <c r="D25" s="45"/>
      <c r="E25" s="45"/>
      <c r="F25" s="45"/>
      <c r="G25" s="45"/>
      <c r="H25" s="45"/>
    </row>
    <row r="26" spans="1:8" ht="21.75" customHeight="1" x14ac:dyDescent="0.25">
      <c r="A26" s="45">
        <v>23</v>
      </c>
      <c r="B26" s="45" t="str">
        <f>'žáci 06-07'!B31</f>
        <v>Uvízl Václav</v>
      </c>
      <c r="C26" s="45" t="str">
        <f>'žáci 06-07'!D31</f>
        <v>TJVME</v>
      </c>
      <c r="D26" s="45"/>
      <c r="E26" s="45"/>
      <c r="F26" s="45"/>
      <c r="G26" s="45"/>
      <c r="H26" s="45"/>
    </row>
    <row r="27" spans="1:8" ht="21.75" customHeight="1" x14ac:dyDescent="0.25">
      <c r="A27" s="45">
        <v>24</v>
      </c>
      <c r="B27" s="45">
        <f>'žáci 06-07'!B32</f>
        <v>24</v>
      </c>
      <c r="C27" s="45">
        <f>'žáci 06-07'!D32</f>
        <v>124</v>
      </c>
      <c r="D27" s="45"/>
      <c r="E27" s="45"/>
      <c r="F27" s="45"/>
      <c r="G27" s="45"/>
      <c r="H27" s="45"/>
    </row>
    <row r="28" spans="1:8" ht="21.75" customHeight="1" x14ac:dyDescent="0.25">
      <c r="A28" s="45">
        <v>25</v>
      </c>
      <c r="B28" s="45">
        <f>'žáci 06-07'!B33</f>
        <v>25</v>
      </c>
      <c r="C28" s="45">
        <f>'žáci 06-07'!D33</f>
        <v>125</v>
      </c>
      <c r="D28" s="45"/>
      <c r="E28" s="45"/>
      <c r="F28" s="45"/>
      <c r="G28" s="45"/>
      <c r="H28" s="45"/>
    </row>
    <row r="29" spans="1:8" ht="21.75" customHeight="1" x14ac:dyDescent="0.25">
      <c r="A29" s="45">
        <v>26</v>
      </c>
      <c r="B29" s="45">
        <f>'žáci 06-07'!B34</f>
        <v>26</v>
      </c>
      <c r="C29" s="45">
        <f>'žáci 06-07'!D34</f>
        <v>126</v>
      </c>
      <c r="D29" s="45"/>
      <c r="E29" s="45"/>
      <c r="F29" s="45"/>
      <c r="G29" s="45"/>
      <c r="H29" s="45"/>
    </row>
    <row r="30" spans="1:8" ht="21.75" customHeight="1" x14ac:dyDescent="0.25">
      <c r="A30" s="45">
        <v>27</v>
      </c>
      <c r="B30" s="45">
        <f>'žáci 06-07'!B35</f>
        <v>27</v>
      </c>
      <c r="C30" s="45">
        <f>'žáci 06-07'!D35</f>
        <v>127</v>
      </c>
      <c r="D30" s="45"/>
      <c r="E30" s="45"/>
      <c r="F30" s="45"/>
      <c r="G30" s="45"/>
      <c r="H30" s="45"/>
    </row>
    <row r="31" spans="1:8" ht="21.75" customHeight="1" x14ac:dyDescent="0.25">
      <c r="A31" s="45">
        <v>28</v>
      </c>
      <c r="B31" s="45">
        <f>'žáci 06-07'!B36</f>
        <v>28</v>
      </c>
      <c r="C31" s="45">
        <f>'žáci 06-07'!D36</f>
        <v>128</v>
      </c>
      <c r="D31" s="45"/>
      <c r="E31" s="45"/>
      <c r="F31" s="45"/>
      <c r="G31" s="45"/>
      <c r="H31" s="45"/>
    </row>
    <row r="32" spans="1:8" ht="21.75" customHeight="1" x14ac:dyDescent="0.25">
      <c r="A32" s="45">
        <v>29</v>
      </c>
      <c r="B32" s="45">
        <f>'žáci 06-07'!B37</f>
        <v>29</v>
      </c>
      <c r="C32" s="45">
        <f>'žáci 06-07'!D37</f>
        <v>129</v>
      </c>
      <c r="D32" s="45"/>
      <c r="E32" s="45"/>
      <c r="F32" s="45"/>
      <c r="G32" s="45"/>
      <c r="H32" s="45"/>
    </row>
    <row r="33" spans="1:8" ht="21.75" customHeight="1" x14ac:dyDescent="0.25">
      <c r="A33" s="45">
        <v>30</v>
      </c>
      <c r="B33" s="45">
        <f>'žáci 06-07'!B38</f>
        <v>30</v>
      </c>
      <c r="C33" s="45">
        <f>'žáci 06-07'!D38</f>
        <v>130</v>
      </c>
      <c r="D33" s="45"/>
      <c r="E33" s="45"/>
      <c r="F33" s="45"/>
      <c r="G33" s="45"/>
      <c r="H33" s="45"/>
    </row>
    <row r="34" spans="1:8" ht="21.75" customHeight="1" x14ac:dyDescent="0.25">
      <c r="A34" s="55"/>
      <c r="B34" s="55"/>
      <c r="C34" s="55"/>
      <c r="D34" s="55"/>
      <c r="E34" s="55"/>
      <c r="F34" s="63"/>
      <c r="G34" s="63"/>
      <c r="H34" s="63"/>
    </row>
    <row r="35" spans="1:8" ht="24" customHeight="1" x14ac:dyDescent="0.3">
      <c r="A35" s="5" t="s">
        <v>12</v>
      </c>
      <c r="B35" s="6"/>
      <c r="C35" s="5" t="s">
        <v>13</v>
      </c>
      <c r="E35" s="11"/>
      <c r="F35" s="55"/>
      <c r="G35" s="55"/>
      <c r="H35" s="55"/>
    </row>
    <row r="36" spans="1:8" ht="34.5" customHeight="1" x14ac:dyDescent="0.45">
      <c r="A36" s="44" t="s">
        <v>20</v>
      </c>
      <c r="B36" s="42"/>
      <c r="C36" s="42"/>
      <c r="D36" s="56" t="s">
        <v>29</v>
      </c>
      <c r="E36" s="42"/>
      <c r="F36" s="55"/>
      <c r="G36" s="55"/>
      <c r="H36" s="55"/>
    </row>
    <row r="37" spans="1:8" ht="21.75" customHeight="1" x14ac:dyDescent="0.25">
      <c r="A37" s="45"/>
      <c r="B37" s="45" t="s">
        <v>6</v>
      </c>
      <c r="C37" s="45" t="s">
        <v>2</v>
      </c>
      <c r="D37" s="60">
        <v>1</v>
      </c>
      <c r="E37" s="61">
        <v>2</v>
      </c>
      <c r="F37" s="61">
        <v>3</v>
      </c>
      <c r="G37" s="61" t="s">
        <v>27</v>
      </c>
      <c r="H37" s="61" t="s">
        <v>3</v>
      </c>
    </row>
    <row r="38" spans="1:8" ht="21.75" customHeight="1" x14ac:dyDescent="0.25">
      <c r="A38" s="45">
        <v>31</v>
      </c>
      <c r="B38" s="45">
        <f>'žáci 06-07'!B39</f>
        <v>31</v>
      </c>
      <c r="C38" s="45">
        <f>'žáci 06-07'!D39</f>
        <v>131</v>
      </c>
      <c r="D38" s="45"/>
      <c r="E38" s="45"/>
      <c r="F38" s="45"/>
      <c r="G38" s="45"/>
      <c r="H38" s="45"/>
    </row>
    <row r="39" spans="1:8" ht="21.75" customHeight="1" x14ac:dyDescent="0.25">
      <c r="A39" s="45">
        <v>32</v>
      </c>
      <c r="B39" s="45">
        <f>'žáci 06-07'!B40</f>
        <v>32</v>
      </c>
      <c r="C39" s="45">
        <f>'žáci 06-07'!D40</f>
        <v>132</v>
      </c>
      <c r="D39" s="45"/>
      <c r="E39" s="45"/>
      <c r="F39" s="45"/>
      <c r="G39" s="45"/>
      <c r="H39" s="45"/>
    </row>
    <row r="40" spans="1:8" ht="21.75" customHeight="1" x14ac:dyDescent="0.25">
      <c r="A40" s="45">
        <v>33</v>
      </c>
      <c r="B40" s="45">
        <f>'žáci 06-07'!B41</f>
        <v>33</v>
      </c>
      <c r="C40" s="45">
        <f>'žáci 06-07'!D41</f>
        <v>133</v>
      </c>
      <c r="D40" s="45"/>
      <c r="E40" s="45"/>
      <c r="F40" s="45"/>
      <c r="G40" s="45"/>
      <c r="H40" s="45"/>
    </row>
    <row r="41" spans="1:8" ht="21.75" customHeight="1" x14ac:dyDescent="0.25">
      <c r="A41" s="45">
        <v>34</v>
      </c>
      <c r="B41" s="45">
        <f>'žáci 06-07'!B42</f>
        <v>34</v>
      </c>
      <c r="C41" s="45">
        <f>'žáci 06-07'!D42</f>
        <v>134</v>
      </c>
      <c r="D41" s="45"/>
      <c r="E41" s="45"/>
      <c r="F41" s="45"/>
      <c r="G41" s="45"/>
      <c r="H41" s="45"/>
    </row>
    <row r="42" spans="1:8" ht="21.75" customHeight="1" x14ac:dyDescent="0.25">
      <c r="A42" s="45">
        <v>35</v>
      </c>
      <c r="B42" s="45">
        <f>'žáci 06-07'!B43</f>
        <v>35</v>
      </c>
      <c r="C42" s="45">
        <f>'žáci 06-07'!D43</f>
        <v>135</v>
      </c>
      <c r="D42" s="45"/>
      <c r="E42" s="45"/>
      <c r="F42" s="45"/>
      <c r="G42" s="45"/>
      <c r="H42" s="45"/>
    </row>
    <row r="43" spans="1:8" ht="21.75" customHeight="1" x14ac:dyDescent="0.25">
      <c r="A43" s="45">
        <v>36</v>
      </c>
      <c r="B43" s="45">
        <f>'žáci 06-07'!B44</f>
        <v>36</v>
      </c>
      <c r="C43" s="45">
        <f>'žáci 06-07'!D44</f>
        <v>136</v>
      </c>
      <c r="D43" s="45"/>
      <c r="E43" s="45"/>
      <c r="F43" s="45"/>
      <c r="G43" s="45"/>
      <c r="H43" s="45"/>
    </row>
    <row r="44" spans="1:8" ht="21.75" customHeight="1" x14ac:dyDescent="0.25">
      <c r="A44" s="45">
        <v>37</v>
      </c>
      <c r="B44" s="45">
        <f>'žáci 06-07'!B45</f>
        <v>37</v>
      </c>
      <c r="C44" s="45">
        <f>'žáci 06-07'!D45</f>
        <v>137</v>
      </c>
      <c r="D44" s="45"/>
      <c r="E44" s="45"/>
      <c r="F44" s="45"/>
      <c r="G44" s="45"/>
      <c r="H44" s="45"/>
    </row>
    <row r="45" spans="1:8" ht="21.75" customHeight="1" x14ac:dyDescent="0.25">
      <c r="A45" s="45">
        <v>38</v>
      </c>
      <c r="B45" s="45">
        <f>'žáci 06-07'!B46</f>
        <v>38</v>
      </c>
      <c r="C45" s="45">
        <f>'žáci 06-07'!D46</f>
        <v>138</v>
      </c>
      <c r="D45" s="45"/>
      <c r="E45" s="45"/>
      <c r="F45" s="45"/>
      <c r="G45" s="45"/>
      <c r="H45" s="45"/>
    </row>
    <row r="46" spans="1:8" ht="21.75" customHeight="1" x14ac:dyDescent="0.25">
      <c r="A46" s="45">
        <v>39</v>
      </c>
      <c r="B46" s="45">
        <f>'žáci 06-07'!B47</f>
        <v>39</v>
      </c>
      <c r="C46" s="45">
        <f>'žáci 06-07'!D47</f>
        <v>139</v>
      </c>
      <c r="D46" s="45"/>
      <c r="E46" s="45"/>
      <c r="F46" s="45"/>
      <c r="G46" s="45"/>
      <c r="H46" s="45"/>
    </row>
    <row r="47" spans="1:8" ht="21.75" customHeight="1" x14ac:dyDescent="0.25">
      <c r="A47" s="45">
        <v>40</v>
      </c>
      <c r="B47" s="45">
        <f>'žáci 06-07'!B48</f>
        <v>40</v>
      </c>
      <c r="C47" s="45">
        <f>'žáci 06-07'!D48</f>
        <v>140</v>
      </c>
      <c r="D47" s="45"/>
      <c r="E47" s="45"/>
      <c r="F47" s="45"/>
      <c r="G47" s="45"/>
      <c r="H47" s="45"/>
    </row>
    <row r="48" spans="1:8" ht="21.75" customHeight="1" x14ac:dyDescent="0.25">
      <c r="A48" s="45">
        <v>41</v>
      </c>
      <c r="B48" s="45">
        <f>'žáci 06-07'!B53</f>
        <v>41</v>
      </c>
      <c r="C48" s="45">
        <f>'žáci 06-07'!D53</f>
        <v>141</v>
      </c>
      <c r="D48" s="45"/>
      <c r="E48" s="45"/>
      <c r="F48" s="45"/>
      <c r="G48" s="45"/>
      <c r="H48" s="45"/>
    </row>
    <row r="49" spans="1:8" ht="21.75" customHeight="1" x14ac:dyDescent="0.25">
      <c r="A49" s="45">
        <v>42</v>
      </c>
      <c r="B49" s="45">
        <f>'žáci 06-07'!B54</f>
        <v>42</v>
      </c>
      <c r="C49" s="45">
        <f>'žáci 06-07'!D54</f>
        <v>142</v>
      </c>
      <c r="D49" s="45"/>
      <c r="E49" s="45"/>
      <c r="F49" s="45"/>
      <c r="G49" s="45"/>
      <c r="H49" s="45"/>
    </row>
    <row r="50" spans="1:8" ht="21.75" customHeight="1" x14ac:dyDescent="0.25">
      <c r="A50" s="45">
        <v>43</v>
      </c>
      <c r="B50" s="45">
        <f>'žáci 06-07'!B55</f>
        <v>43</v>
      </c>
      <c r="C50" s="45">
        <f>'žáci 06-07'!D55</f>
        <v>143</v>
      </c>
      <c r="D50" s="45"/>
      <c r="E50" s="45"/>
      <c r="F50" s="45"/>
      <c r="G50" s="45"/>
      <c r="H50" s="45"/>
    </row>
    <row r="51" spans="1:8" ht="21.75" customHeight="1" x14ac:dyDescent="0.25">
      <c r="A51" s="45">
        <v>44</v>
      </c>
      <c r="B51" s="45">
        <f>'žáci 06-07'!B56</f>
        <v>44</v>
      </c>
      <c r="C51" s="45">
        <f>'žáci 06-07'!D56</f>
        <v>144</v>
      </c>
      <c r="D51" s="45"/>
      <c r="E51" s="45"/>
      <c r="F51" s="45"/>
      <c r="G51" s="45"/>
      <c r="H51" s="45"/>
    </row>
    <row r="52" spans="1:8" ht="21.75" customHeight="1" x14ac:dyDescent="0.25">
      <c r="A52" s="45">
        <v>45</v>
      </c>
      <c r="B52" s="45">
        <f>'žáci 06-07'!B57</f>
        <v>45</v>
      </c>
      <c r="C52" s="45">
        <f>'žáci 06-07'!D57</f>
        <v>145</v>
      </c>
      <c r="D52" s="45"/>
      <c r="E52" s="45"/>
      <c r="F52" s="45"/>
      <c r="G52" s="45"/>
      <c r="H52" s="45"/>
    </row>
    <row r="53" spans="1:8" ht="21.75" customHeight="1" x14ac:dyDescent="0.25">
      <c r="A53" s="45">
        <v>46</v>
      </c>
      <c r="B53" s="45">
        <f>'žáci 06-07'!B58</f>
        <v>46</v>
      </c>
      <c r="C53" s="45">
        <f>'žáci 06-07'!D58</f>
        <v>146</v>
      </c>
      <c r="D53" s="45"/>
      <c r="E53" s="45"/>
      <c r="F53" s="45"/>
      <c r="G53" s="45"/>
      <c r="H53" s="45"/>
    </row>
    <row r="54" spans="1:8" ht="21.75" customHeight="1" x14ac:dyDescent="0.25">
      <c r="A54" s="45">
        <v>47</v>
      </c>
      <c r="B54" s="45">
        <f>'žáci 06-07'!B59</f>
        <v>47</v>
      </c>
      <c r="C54" s="45">
        <f>'žáci 06-07'!D59</f>
        <v>147</v>
      </c>
      <c r="D54" s="45"/>
      <c r="E54" s="45"/>
      <c r="F54" s="45"/>
      <c r="G54" s="45"/>
      <c r="H54" s="45"/>
    </row>
    <row r="55" spans="1:8" ht="21.75" customHeight="1" x14ac:dyDescent="0.25">
      <c r="A55" s="45">
        <v>48</v>
      </c>
      <c r="B55" s="45">
        <f>'žáci 06-07'!B60</f>
        <v>48</v>
      </c>
      <c r="C55" s="45">
        <f>'žáci 06-07'!D60</f>
        <v>148</v>
      </c>
      <c r="D55" s="45"/>
      <c r="E55" s="45"/>
      <c r="F55" s="45"/>
      <c r="G55" s="45"/>
      <c r="H55" s="45"/>
    </row>
    <row r="56" spans="1:8" ht="21.75" customHeight="1" x14ac:dyDescent="0.25">
      <c r="A56" s="45">
        <v>49</v>
      </c>
      <c r="B56" s="45">
        <f>'žáci 06-07'!B61</f>
        <v>49</v>
      </c>
      <c r="C56" s="45">
        <f>'žáci 06-07'!D61</f>
        <v>149</v>
      </c>
      <c r="D56" s="45"/>
      <c r="E56" s="45"/>
      <c r="F56" s="45"/>
      <c r="G56" s="45"/>
      <c r="H56" s="45"/>
    </row>
    <row r="57" spans="1:8" ht="21.75" customHeight="1" x14ac:dyDescent="0.25">
      <c r="A57" s="45">
        <v>50</v>
      </c>
      <c r="B57" s="45">
        <f>'žáci 06-07'!B62</f>
        <v>50</v>
      </c>
      <c r="C57" s="45">
        <f>'žáci 06-07'!D62</f>
        <v>150</v>
      </c>
      <c r="D57" s="45"/>
      <c r="E57" s="45"/>
      <c r="F57" s="45"/>
      <c r="G57" s="45"/>
      <c r="H57" s="45"/>
    </row>
    <row r="58" spans="1:8" ht="21.75" customHeight="1" x14ac:dyDescent="0.25">
      <c r="A58" s="45">
        <v>51</v>
      </c>
      <c r="B58" s="45">
        <f>'žáci 06-07'!B63</f>
        <v>51</v>
      </c>
      <c r="C58" s="45">
        <f>'žáci 06-07'!D63</f>
        <v>151</v>
      </c>
      <c r="D58" s="45"/>
      <c r="E58" s="45"/>
      <c r="F58" s="45"/>
      <c r="G58" s="45"/>
      <c r="H58" s="45"/>
    </row>
    <row r="59" spans="1:8" ht="21.75" customHeight="1" x14ac:dyDescent="0.25">
      <c r="A59" s="45">
        <v>52</v>
      </c>
      <c r="B59" s="45">
        <f>'žáci 06-07'!B64</f>
        <v>52</v>
      </c>
      <c r="C59" s="45">
        <f>'žáci 06-07'!D64</f>
        <v>152</v>
      </c>
      <c r="D59" s="45"/>
      <c r="E59" s="45"/>
      <c r="F59" s="45"/>
      <c r="G59" s="45"/>
      <c r="H59" s="45"/>
    </row>
    <row r="60" spans="1:8" ht="21.75" customHeight="1" x14ac:dyDescent="0.25">
      <c r="A60" s="45">
        <v>53</v>
      </c>
      <c r="B60" s="45">
        <f>'žáci 06-07'!B65</f>
        <v>53</v>
      </c>
      <c r="C60" s="45">
        <f>'žáci 06-07'!D65</f>
        <v>153</v>
      </c>
      <c r="D60" s="45"/>
      <c r="E60" s="45"/>
      <c r="F60" s="45"/>
      <c r="G60" s="45"/>
      <c r="H60" s="45"/>
    </row>
    <row r="61" spans="1:8" ht="21.75" customHeight="1" x14ac:dyDescent="0.25">
      <c r="A61" s="45">
        <v>54</v>
      </c>
      <c r="B61" s="45">
        <f>'žáci 06-07'!B66</f>
        <v>54</v>
      </c>
      <c r="C61" s="45">
        <f>'žáci 06-07'!D66</f>
        <v>154</v>
      </c>
      <c r="D61" s="45"/>
      <c r="E61" s="45"/>
      <c r="F61" s="45"/>
      <c r="G61" s="45"/>
      <c r="H61" s="45"/>
    </row>
    <row r="62" spans="1:8" ht="21.75" customHeight="1" x14ac:dyDescent="0.25">
      <c r="A62" s="45">
        <v>55</v>
      </c>
      <c r="B62" s="45">
        <f>'žáci 06-07'!B67</f>
        <v>55</v>
      </c>
      <c r="C62" s="45">
        <f>'žáci 06-07'!D67</f>
        <v>155</v>
      </c>
      <c r="D62" s="45"/>
      <c r="E62" s="45"/>
      <c r="F62" s="45"/>
      <c r="G62" s="45"/>
      <c r="H62" s="45"/>
    </row>
    <row r="63" spans="1:8" ht="21.75" customHeight="1" x14ac:dyDescent="0.25">
      <c r="A63" s="45">
        <v>56</v>
      </c>
      <c r="B63" s="45">
        <f>'žáci 06-07'!B68</f>
        <v>56</v>
      </c>
      <c r="C63" s="45">
        <f>'žáci 06-07'!D68</f>
        <v>156</v>
      </c>
      <c r="D63" s="45"/>
      <c r="E63" s="45"/>
      <c r="F63" s="45"/>
      <c r="G63" s="45"/>
      <c r="H63" s="45"/>
    </row>
    <row r="64" spans="1:8" ht="21.75" customHeight="1" x14ac:dyDescent="0.25">
      <c r="A64" s="45">
        <v>57</v>
      </c>
      <c r="B64" s="45">
        <f>'žáci 06-07'!B69</f>
        <v>57</v>
      </c>
      <c r="C64" s="45">
        <f>'žáci 06-07'!D69</f>
        <v>157</v>
      </c>
      <c r="D64" s="45"/>
      <c r="E64" s="45"/>
      <c r="F64" s="45"/>
      <c r="G64" s="45"/>
      <c r="H64" s="45"/>
    </row>
    <row r="65" spans="1:8" ht="21.75" customHeight="1" x14ac:dyDescent="0.25">
      <c r="A65" s="45">
        <v>58</v>
      </c>
      <c r="B65" s="45">
        <f>'žáci 06-07'!B70</f>
        <v>58</v>
      </c>
      <c r="C65" s="45">
        <f>'žáci 06-07'!D70</f>
        <v>158</v>
      </c>
      <c r="D65" s="45"/>
      <c r="E65" s="45"/>
      <c r="F65" s="45"/>
      <c r="G65" s="45"/>
      <c r="H65" s="45"/>
    </row>
    <row r="66" spans="1:8" ht="20.85" customHeight="1" x14ac:dyDescent="0.25">
      <c r="A66" s="45">
        <v>59</v>
      </c>
      <c r="B66" s="45">
        <f>'žáci 06-07'!B71</f>
        <v>59</v>
      </c>
      <c r="C66" s="45">
        <f>'žáci 06-07'!D71</f>
        <v>159</v>
      </c>
      <c r="D66" s="45"/>
      <c r="E66" s="45"/>
      <c r="F66" s="45"/>
      <c r="G66" s="45"/>
      <c r="H66" s="45"/>
    </row>
  </sheetData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4"/>
  <sheetViews>
    <sheetView topLeftCell="A28" zoomScale="70" zoomScaleNormal="70" workbookViewId="0">
      <selection activeCell="D38" sqref="D38"/>
    </sheetView>
  </sheetViews>
  <sheetFormatPr defaultRowHeight="15.75" x14ac:dyDescent="0.25"/>
  <cols>
    <col min="1" max="1" width="4.42578125" style="1" customWidth="1"/>
    <col min="2" max="2" width="24.28515625" style="1" customWidth="1"/>
    <col min="3" max="3" width="10.85546875" style="1" customWidth="1"/>
    <col min="4" max="4" width="24" style="1" customWidth="1"/>
    <col min="5" max="5" width="8.140625" style="13" customWidth="1"/>
    <col min="6" max="6" width="6.5703125" style="1" customWidth="1"/>
    <col min="7" max="7" width="8" style="10" customWidth="1"/>
    <col min="8" max="8" width="7.140625" style="1" customWidth="1"/>
    <col min="9" max="9" width="9.140625" style="1" customWidth="1"/>
    <col min="10" max="10" width="7.28515625" style="1" customWidth="1"/>
    <col min="11" max="11" width="4" style="1" customWidth="1"/>
    <col min="12" max="12" width="8.28515625" style="1" customWidth="1"/>
    <col min="13" max="13" width="5.85546875" style="1" customWidth="1"/>
    <col min="14" max="14" width="7.85546875" style="1" customWidth="1"/>
    <col min="15" max="15" width="6.5703125" style="1" customWidth="1"/>
    <col min="16" max="16384" width="9.140625" style="1"/>
  </cols>
  <sheetData>
    <row r="1" spans="1:15" s="6" customFormat="1" ht="18.75" x14ac:dyDescent="0.3">
      <c r="A1" s="5" t="s">
        <v>12</v>
      </c>
      <c r="D1" s="5" t="s">
        <v>13</v>
      </c>
      <c r="E1" s="11"/>
      <c r="G1" s="8"/>
    </row>
    <row r="2" spans="1:15" s="3" customFormat="1" ht="23.25" x14ac:dyDescent="0.35">
      <c r="A2" s="2" t="s">
        <v>22</v>
      </c>
      <c r="E2" s="12" t="s">
        <v>10</v>
      </c>
      <c r="G2" s="9"/>
    </row>
    <row r="3" spans="1:15" x14ac:dyDescent="0.25">
      <c r="B3" s="7" t="s">
        <v>0</v>
      </c>
      <c r="C3" s="7" t="s">
        <v>1</v>
      </c>
      <c r="D3" s="7" t="s">
        <v>2</v>
      </c>
      <c r="E3" s="190" t="s">
        <v>11</v>
      </c>
      <c r="F3" s="190"/>
      <c r="G3" s="190" t="s">
        <v>4</v>
      </c>
      <c r="H3" s="190"/>
      <c r="I3" s="190" t="s">
        <v>5</v>
      </c>
      <c r="J3" s="190"/>
      <c r="K3" s="191" t="s">
        <v>14</v>
      </c>
      <c r="L3" s="192"/>
      <c r="M3" s="69"/>
    </row>
    <row r="4" spans="1:15" x14ac:dyDescent="0.25">
      <c r="E4" s="86" t="s">
        <v>8</v>
      </c>
      <c r="F4" s="87" t="s">
        <v>15</v>
      </c>
      <c r="G4" s="88" t="s">
        <v>7</v>
      </c>
      <c r="H4" s="87" t="s">
        <v>15</v>
      </c>
      <c r="I4" s="87" t="s">
        <v>7</v>
      </c>
      <c r="J4" s="87" t="s">
        <v>15</v>
      </c>
      <c r="K4" s="194" t="s">
        <v>16</v>
      </c>
      <c r="L4" s="195"/>
      <c r="M4" s="87" t="s">
        <v>15</v>
      </c>
      <c r="N4" s="89" t="s">
        <v>17</v>
      </c>
      <c r="O4" s="89" t="s">
        <v>32</v>
      </c>
    </row>
    <row r="5" spans="1:15" ht="21" customHeight="1" x14ac:dyDescent="0.25">
      <c r="A5" s="40">
        <v>1</v>
      </c>
      <c r="B5" s="45" t="s">
        <v>40</v>
      </c>
      <c r="C5" s="45"/>
      <c r="D5" s="45" t="s">
        <v>35</v>
      </c>
      <c r="E5" s="71" t="s">
        <v>289</v>
      </c>
      <c r="F5" s="61">
        <f>IF(E5&lt;&gt;0,INT(66.6476*(11-E5)^1.81),0)</f>
        <v>191</v>
      </c>
      <c r="G5" s="71" t="s">
        <v>261</v>
      </c>
      <c r="H5" s="71">
        <f t="shared" ref="H5" si="0">IF(G5&lt;&gt;0,INT(0.188807*((G5*100)-210)^1.41),0)</f>
        <v>148</v>
      </c>
      <c r="I5" s="71" t="s">
        <v>398</v>
      </c>
      <c r="J5" s="71">
        <f t="shared" ref="J5" si="1">IF(I5&lt;&gt;0,INT(7.86*(I5-7.95)^1.1),0)</f>
        <v>183</v>
      </c>
      <c r="K5" s="71" t="s">
        <v>412</v>
      </c>
      <c r="L5" s="185">
        <v>20.260000000000002</v>
      </c>
      <c r="M5" s="71">
        <f t="shared" ref="M5" si="2">IF(K5+L5&lt;&gt;0,INT(0.19889*(185-((K5*60)+L5))^1.88),0)</f>
        <v>252</v>
      </c>
      <c r="N5" s="64">
        <f t="shared" ref="N5:N24" si="3">M5+J5+H5+F5</f>
        <v>774</v>
      </c>
      <c r="O5" s="71" t="s">
        <v>426</v>
      </c>
    </row>
    <row r="6" spans="1:15" ht="21" customHeight="1" x14ac:dyDescent="0.25">
      <c r="A6" s="40">
        <v>2</v>
      </c>
      <c r="B6" s="102" t="s">
        <v>55</v>
      </c>
      <c r="C6" s="91"/>
      <c r="D6" s="102" t="s">
        <v>59</v>
      </c>
      <c r="E6" s="71" t="s">
        <v>290</v>
      </c>
      <c r="F6" s="61">
        <f t="shared" ref="F6:F24" si="4">IF(E6&lt;&gt;0,INT(66.6476*(11-E6)^1.81),0)</f>
        <v>138</v>
      </c>
      <c r="G6" s="71" t="s">
        <v>262</v>
      </c>
      <c r="H6" s="71">
        <f t="shared" ref="H6:H24" si="5">IF(G6&lt;&gt;0,INT(0.188807*((G6*100)-210)^1.41),0)</f>
        <v>91</v>
      </c>
      <c r="I6" s="71" t="s">
        <v>399</v>
      </c>
      <c r="J6" s="71">
        <f t="shared" ref="J6:J24" si="6">IF(I6&lt;&gt;0,INT(7.86*(I6-7.95)^1.1),0)</f>
        <v>54</v>
      </c>
      <c r="K6" s="71" t="s">
        <v>412</v>
      </c>
      <c r="L6" s="185">
        <v>21.3</v>
      </c>
      <c r="M6" s="71">
        <f t="shared" ref="M6:M24" si="7">IF(K6+L6&lt;&gt;0,INT(0.19889*(185-((K6*60)+L6))^1.88),0)</f>
        <v>241</v>
      </c>
      <c r="N6" s="58">
        <f t="shared" si="3"/>
        <v>524</v>
      </c>
      <c r="O6" s="64"/>
    </row>
    <row r="7" spans="1:15" ht="21" customHeight="1" x14ac:dyDescent="0.25">
      <c r="A7" s="40">
        <v>3</v>
      </c>
      <c r="B7" s="177" t="s">
        <v>245</v>
      </c>
      <c r="C7" s="96"/>
      <c r="D7" s="93"/>
      <c r="E7" s="71" t="s">
        <v>291</v>
      </c>
      <c r="F7" s="61">
        <f t="shared" si="4"/>
        <v>57</v>
      </c>
      <c r="G7" s="71" t="s">
        <v>263</v>
      </c>
      <c r="H7" s="71">
        <f t="shared" si="5"/>
        <v>23</v>
      </c>
      <c r="I7" s="71" t="s">
        <v>400</v>
      </c>
      <c r="J7" s="71">
        <f t="shared" si="6"/>
        <v>30</v>
      </c>
      <c r="K7" s="71" t="s">
        <v>412</v>
      </c>
      <c r="L7" s="185">
        <v>34.57</v>
      </c>
      <c r="M7" s="71">
        <f t="shared" si="7"/>
        <v>122</v>
      </c>
      <c r="N7" s="58">
        <f t="shared" si="3"/>
        <v>232</v>
      </c>
      <c r="O7" s="64"/>
    </row>
    <row r="8" spans="1:15" ht="21" customHeight="1" x14ac:dyDescent="0.25">
      <c r="A8" s="40">
        <v>4</v>
      </c>
      <c r="B8" s="154" t="s">
        <v>234</v>
      </c>
      <c r="C8" s="154">
        <v>2006</v>
      </c>
      <c r="D8" s="156" t="s">
        <v>229</v>
      </c>
      <c r="E8" s="71" t="s">
        <v>292</v>
      </c>
      <c r="F8" s="61">
        <f t="shared" si="4"/>
        <v>293</v>
      </c>
      <c r="G8" s="71" t="s">
        <v>264</v>
      </c>
      <c r="H8" s="71">
        <f t="shared" si="5"/>
        <v>69</v>
      </c>
      <c r="I8" s="71" t="s">
        <v>401</v>
      </c>
      <c r="J8" s="71">
        <f t="shared" si="6"/>
        <v>64</v>
      </c>
      <c r="K8" s="71" t="s">
        <v>412</v>
      </c>
      <c r="L8" s="185">
        <v>23.46</v>
      </c>
      <c r="M8" s="71">
        <f t="shared" si="7"/>
        <v>219</v>
      </c>
      <c r="N8" s="58">
        <f t="shared" si="3"/>
        <v>645</v>
      </c>
      <c r="O8" s="64"/>
    </row>
    <row r="9" spans="1:15" ht="21" customHeight="1" x14ac:dyDescent="0.25">
      <c r="A9" s="40">
        <v>5</v>
      </c>
      <c r="B9" s="45" t="s">
        <v>243</v>
      </c>
      <c r="C9" s="45">
        <v>2006</v>
      </c>
      <c r="D9" s="45" t="s">
        <v>35</v>
      </c>
      <c r="E9" s="71" t="s">
        <v>293</v>
      </c>
      <c r="F9" s="61">
        <f t="shared" si="4"/>
        <v>312</v>
      </c>
      <c r="G9" s="71" t="s">
        <v>265</v>
      </c>
      <c r="H9" s="71">
        <f t="shared" si="5"/>
        <v>124</v>
      </c>
      <c r="I9" s="71" t="s">
        <v>402</v>
      </c>
      <c r="J9" s="71">
        <f t="shared" si="6"/>
        <v>169</v>
      </c>
      <c r="K9" s="71" t="s">
        <v>412</v>
      </c>
      <c r="L9" s="185">
        <v>35.03</v>
      </c>
      <c r="M9" s="71">
        <f t="shared" si="7"/>
        <v>118</v>
      </c>
      <c r="N9" s="58">
        <f t="shared" si="3"/>
        <v>723</v>
      </c>
      <c r="O9" s="64">
        <v>4</v>
      </c>
    </row>
    <row r="10" spans="1:15" ht="21" customHeight="1" x14ac:dyDescent="0.25">
      <c r="A10" s="40">
        <v>6</v>
      </c>
      <c r="B10" s="139" t="s">
        <v>163</v>
      </c>
      <c r="C10" s="135">
        <v>38826</v>
      </c>
      <c r="D10" s="129" t="s">
        <v>169</v>
      </c>
      <c r="E10" s="71" t="s">
        <v>294</v>
      </c>
      <c r="F10" s="61">
        <f t="shared" si="4"/>
        <v>195</v>
      </c>
      <c r="G10" s="71" t="s">
        <v>266</v>
      </c>
      <c r="H10" s="71">
        <f t="shared" si="5"/>
        <v>80</v>
      </c>
      <c r="I10" s="71" t="s">
        <v>403</v>
      </c>
      <c r="J10" s="71">
        <f t="shared" si="6"/>
        <v>54</v>
      </c>
      <c r="K10" s="71" t="s">
        <v>412</v>
      </c>
      <c r="L10" s="185">
        <v>32.94</v>
      </c>
      <c r="M10" s="71">
        <f t="shared" si="7"/>
        <v>134</v>
      </c>
      <c r="N10" s="58">
        <f t="shared" si="3"/>
        <v>463</v>
      </c>
      <c r="O10" s="64"/>
    </row>
    <row r="11" spans="1:15" ht="21" customHeight="1" x14ac:dyDescent="0.25">
      <c r="A11" s="40">
        <v>7</v>
      </c>
      <c r="B11" s="178" t="s">
        <v>250</v>
      </c>
      <c r="C11" s="179">
        <v>2006</v>
      </c>
      <c r="D11" s="93" t="s">
        <v>249</v>
      </c>
      <c r="E11" s="71" t="s">
        <v>295</v>
      </c>
      <c r="F11" s="61">
        <f t="shared" si="4"/>
        <v>253</v>
      </c>
      <c r="G11" s="71" t="s">
        <v>267</v>
      </c>
      <c r="H11" s="71">
        <f t="shared" si="5"/>
        <v>89</v>
      </c>
      <c r="I11" s="71" t="s">
        <v>404</v>
      </c>
      <c r="J11" s="71">
        <f t="shared" si="6"/>
        <v>83</v>
      </c>
      <c r="K11" s="71" t="s">
        <v>412</v>
      </c>
      <c r="L11" s="185">
        <v>22.28</v>
      </c>
      <c r="M11" s="71">
        <f t="shared" si="7"/>
        <v>231</v>
      </c>
      <c r="N11" s="58">
        <f t="shared" si="3"/>
        <v>656</v>
      </c>
      <c r="O11" s="64"/>
    </row>
    <row r="12" spans="1:15" ht="21" customHeight="1" x14ac:dyDescent="0.25">
      <c r="A12" s="40">
        <v>8</v>
      </c>
      <c r="B12" s="156" t="s">
        <v>218</v>
      </c>
      <c r="C12" s="156">
        <v>2006</v>
      </c>
      <c r="D12" s="156" t="s">
        <v>208</v>
      </c>
      <c r="E12" s="71" t="s">
        <v>296</v>
      </c>
      <c r="F12" s="61">
        <f t="shared" si="4"/>
        <v>355</v>
      </c>
      <c r="G12" s="71" t="s">
        <v>268</v>
      </c>
      <c r="H12" s="71">
        <f t="shared" si="5"/>
        <v>192</v>
      </c>
      <c r="I12" s="71" t="s">
        <v>405</v>
      </c>
      <c r="J12" s="71">
        <f t="shared" si="6"/>
        <v>112</v>
      </c>
      <c r="K12" s="71" t="s">
        <v>412</v>
      </c>
      <c r="L12" s="185">
        <v>15.78</v>
      </c>
      <c r="M12" s="71">
        <f t="shared" si="7"/>
        <v>301</v>
      </c>
      <c r="N12" s="58">
        <f t="shared" si="3"/>
        <v>960</v>
      </c>
      <c r="O12" s="64">
        <v>2</v>
      </c>
    </row>
    <row r="13" spans="1:15" ht="21" customHeight="1" x14ac:dyDescent="0.25">
      <c r="A13" s="40">
        <v>9</v>
      </c>
      <c r="B13" s="45" t="s">
        <v>247</v>
      </c>
      <c r="C13" s="45">
        <v>2007</v>
      </c>
      <c r="D13" s="45" t="s">
        <v>35</v>
      </c>
      <c r="E13" s="71" t="s">
        <v>297</v>
      </c>
      <c r="F13" s="61">
        <v>0</v>
      </c>
      <c r="G13" s="71" t="s">
        <v>269</v>
      </c>
      <c r="H13" s="71">
        <f t="shared" si="5"/>
        <v>22</v>
      </c>
      <c r="I13" s="71"/>
      <c r="J13" s="71">
        <f t="shared" si="6"/>
        <v>0</v>
      </c>
      <c r="K13" s="71" t="s">
        <v>426</v>
      </c>
      <c r="L13" s="185">
        <v>1.38</v>
      </c>
      <c r="M13" s="71">
        <f t="shared" si="7"/>
        <v>2</v>
      </c>
      <c r="N13" s="58">
        <f t="shared" si="3"/>
        <v>24</v>
      </c>
      <c r="O13" s="64"/>
    </row>
    <row r="14" spans="1:15" ht="21" customHeight="1" x14ac:dyDescent="0.25">
      <c r="A14" s="40">
        <v>10</v>
      </c>
      <c r="B14" s="102" t="s">
        <v>56</v>
      </c>
      <c r="C14" s="41"/>
      <c r="D14" s="102" t="s">
        <v>59</v>
      </c>
      <c r="E14" s="71" t="s">
        <v>298</v>
      </c>
      <c r="F14" s="61">
        <f t="shared" si="4"/>
        <v>166</v>
      </c>
      <c r="G14" s="71" t="s">
        <v>270</v>
      </c>
      <c r="H14" s="71">
        <f t="shared" si="5"/>
        <v>135</v>
      </c>
      <c r="I14" s="71" t="s">
        <v>406</v>
      </c>
      <c r="J14" s="71">
        <f t="shared" si="6"/>
        <v>67</v>
      </c>
      <c r="K14" s="71" t="s">
        <v>412</v>
      </c>
      <c r="L14" s="185">
        <v>49.24</v>
      </c>
      <c r="M14" s="71">
        <f t="shared" si="7"/>
        <v>35</v>
      </c>
      <c r="N14" s="58">
        <f t="shared" si="3"/>
        <v>403</v>
      </c>
      <c r="O14" s="64"/>
    </row>
    <row r="15" spans="1:15" ht="21" customHeight="1" x14ac:dyDescent="0.25">
      <c r="A15" s="40">
        <v>11</v>
      </c>
      <c r="B15" s="93" t="s">
        <v>85</v>
      </c>
      <c r="C15" s="96">
        <v>2006</v>
      </c>
      <c r="D15" s="93" t="s">
        <v>96</v>
      </c>
      <c r="E15" s="71" t="s">
        <v>299</v>
      </c>
      <c r="F15" s="61">
        <f t="shared" si="4"/>
        <v>0</v>
      </c>
      <c r="G15" s="71" t="s">
        <v>271</v>
      </c>
      <c r="H15" s="71">
        <f t="shared" si="5"/>
        <v>52</v>
      </c>
      <c r="I15" s="71" t="s">
        <v>407</v>
      </c>
      <c r="J15" s="71">
        <f t="shared" si="6"/>
        <v>27</v>
      </c>
      <c r="K15" s="71" t="s">
        <v>412</v>
      </c>
      <c r="L15" s="185">
        <v>54.13</v>
      </c>
      <c r="M15" s="71">
        <f t="shared" si="7"/>
        <v>17</v>
      </c>
      <c r="N15" s="58">
        <f t="shared" si="3"/>
        <v>96</v>
      </c>
      <c r="O15" s="64"/>
    </row>
    <row r="16" spans="1:15" ht="21" customHeight="1" x14ac:dyDescent="0.25">
      <c r="A16" s="40">
        <v>12</v>
      </c>
      <c r="B16" s="97"/>
      <c r="C16" s="96"/>
      <c r="D16" s="93"/>
      <c r="E16" s="71"/>
      <c r="F16" s="61">
        <f t="shared" si="4"/>
        <v>0</v>
      </c>
      <c r="G16" s="71"/>
      <c r="H16" s="71">
        <f t="shared" si="5"/>
        <v>0</v>
      </c>
      <c r="I16" s="71"/>
      <c r="J16" s="71">
        <f t="shared" si="6"/>
        <v>0</v>
      </c>
      <c r="K16" s="71"/>
      <c r="L16" s="185"/>
      <c r="M16" s="71">
        <f t="shared" si="7"/>
        <v>0</v>
      </c>
      <c r="N16" s="58">
        <f t="shared" si="3"/>
        <v>0</v>
      </c>
      <c r="O16" s="64"/>
    </row>
    <row r="17" spans="1:15" ht="21" customHeight="1" x14ac:dyDescent="0.25">
      <c r="A17" s="1">
        <v>13</v>
      </c>
      <c r="B17" s="139" t="s">
        <v>153</v>
      </c>
      <c r="C17" s="135">
        <v>39032</v>
      </c>
      <c r="D17" s="129" t="s">
        <v>169</v>
      </c>
      <c r="E17" s="71" t="s">
        <v>300</v>
      </c>
      <c r="F17" s="61">
        <f t="shared" si="4"/>
        <v>172</v>
      </c>
      <c r="G17" s="71" t="s">
        <v>272</v>
      </c>
      <c r="H17" s="71">
        <f t="shared" si="5"/>
        <v>116</v>
      </c>
      <c r="I17" s="71" t="s">
        <v>408</v>
      </c>
      <c r="J17" s="71">
        <f t="shared" si="6"/>
        <v>100</v>
      </c>
      <c r="K17" s="71" t="s">
        <v>412</v>
      </c>
      <c r="L17" s="185">
        <v>16.68</v>
      </c>
      <c r="M17" s="71">
        <f t="shared" si="7"/>
        <v>291</v>
      </c>
      <c r="N17" s="58">
        <f t="shared" si="3"/>
        <v>679</v>
      </c>
      <c r="O17" s="64"/>
    </row>
    <row r="18" spans="1:15" ht="21" customHeight="1" x14ac:dyDescent="0.25">
      <c r="A18" s="1">
        <v>14</v>
      </c>
      <c r="B18" s="152" t="s">
        <v>194</v>
      </c>
      <c r="C18" s="105">
        <v>38840</v>
      </c>
      <c r="D18" s="45" t="s">
        <v>191</v>
      </c>
      <c r="E18" s="45">
        <v>9.4499999999999993</v>
      </c>
      <c r="F18" s="61">
        <f t="shared" si="4"/>
        <v>147</v>
      </c>
      <c r="G18" s="71" t="s">
        <v>271</v>
      </c>
      <c r="H18" s="71">
        <f t="shared" si="5"/>
        <v>52</v>
      </c>
      <c r="I18" s="71" t="s">
        <v>409</v>
      </c>
      <c r="J18" s="71">
        <f t="shared" si="6"/>
        <v>6</v>
      </c>
      <c r="K18" s="71" t="s">
        <v>412</v>
      </c>
      <c r="L18" s="185">
        <v>39.630000000000003</v>
      </c>
      <c r="M18" s="71">
        <f t="shared" si="7"/>
        <v>86</v>
      </c>
      <c r="N18" s="58">
        <f t="shared" si="3"/>
        <v>291</v>
      </c>
      <c r="O18" s="64"/>
    </row>
    <row r="19" spans="1:15" ht="21" customHeight="1" x14ac:dyDescent="0.25">
      <c r="A19" s="1">
        <v>15</v>
      </c>
      <c r="B19" s="154" t="s">
        <v>236</v>
      </c>
      <c r="C19" s="154">
        <v>2006</v>
      </c>
      <c r="D19" s="156" t="s">
        <v>229</v>
      </c>
      <c r="E19" s="71" t="s">
        <v>301</v>
      </c>
      <c r="F19" s="61">
        <f t="shared" si="4"/>
        <v>65</v>
      </c>
      <c r="G19" s="71" t="s">
        <v>273</v>
      </c>
      <c r="H19" s="71">
        <f t="shared" si="5"/>
        <v>25</v>
      </c>
      <c r="I19" s="71" t="s">
        <v>410</v>
      </c>
      <c r="J19" s="71">
        <f t="shared" si="6"/>
        <v>103</v>
      </c>
      <c r="K19" s="71" t="s">
        <v>412</v>
      </c>
      <c r="L19" s="185">
        <v>30.9</v>
      </c>
      <c r="M19" s="71">
        <f t="shared" si="7"/>
        <v>151</v>
      </c>
      <c r="N19" s="58">
        <f t="shared" si="3"/>
        <v>344</v>
      </c>
      <c r="O19" s="64"/>
    </row>
    <row r="20" spans="1:15" ht="21" customHeight="1" x14ac:dyDescent="0.25">
      <c r="A20" s="1">
        <v>16</v>
      </c>
      <c r="B20" s="152" t="s">
        <v>200</v>
      </c>
      <c r="C20" s="105">
        <v>38756</v>
      </c>
      <c r="D20" s="45" t="s">
        <v>191</v>
      </c>
      <c r="E20" s="71" t="s">
        <v>302</v>
      </c>
      <c r="F20" s="61">
        <v>0</v>
      </c>
      <c r="G20" s="71" t="s">
        <v>274</v>
      </c>
      <c r="H20" s="71">
        <f t="shared" si="5"/>
        <v>7</v>
      </c>
      <c r="I20" s="71" t="s">
        <v>411</v>
      </c>
      <c r="J20" s="71">
        <f t="shared" si="6"/>
        <v>53</v>
      </c>
      <c r="K20" s="71" t="s">
        <v>426</v>
      </c>
      <c r="L20" s="185">
        <v>5.34</v>
      </c>
      <c r="M20" s="71" t="s">
        <v>352</v>
      </c>
      <c r="N20" s="58">
        <f t="shared" si="3"/>
        <v>60</v>
      </c>
      <c r="O20" s="64"/>
    </row>
    <row r="21" spans="1:15" ht="21" customHeight="1" x14ac:dyDescent="0.25">
      <c r="A21" s="1">
        <v>17</v>
      </c>
      <c r="B21" s="156" t="s">
        <v>240</v>
      </c>
      <c r="C21" s="156">
        <v>2006</v>
      </c>
      <c r="D21" s="156" t="s">
        <v>229</v>
      </c>
      <c r="E21" s="45">
        <v>8.44</v>
      </c>
      <c r="F21" s="61">
        <f t="shared" si="4"/>
        <v>365</v>
      </c>
      <c r="G21" s="71" t="s">
        <v>275</v>
      </c>
      <c r="H21" s="71">
        <f t="shared" si="5"/>
        <v>176</v>
      </c>
      <c r="I21" s="71" t="s">
        <v>413</v>
      </c>
      <c r="J21" s="71">
        <f t="shared" si="6"/>
        <v>156</v>
      </c>
      <c r="K21" s="71" t="s">
        <v>412</v>
      </c>
      <c r="L21" s="185">
        <v>17.239999999999998</v>
      </c>
      <c r="M21" s="71">
        <f t="shared" si="7"/>
        <v>285</v>
      </c>
      <c r="N21" s="58">
        <f t="shared" si="3"/>
        <v>982</v>
      </c>
      <c r="O21" s="64">
        <v>1</v>
      </c>
    </row>
    <row r="22" spans="1:15" ht="21" customHeight="1" x14ac:dyDescent="0.25">
      <c r="A22" s="1">
        <v>18</v>
      </c>
      <c r="B22" s="93" t="s">
        <v>87</v>
      </c>
      <c r="C22" s="96">
        <v>2006</v>
      </c>
      <c r="D22" s="93" t="s">
        <v>96</v>
      </c>
      <c r="E22" s="71" t="s">
        <v>303</v>
      </c>
      <c r="F22" s="61">
        <f t="shared" si="4"/>
        <v>212</v>
      </c>
      <c r="G22" s="71" t="s">
        <v>276</v>
      </c>
      <c r="H22" s="71">
        <f t="shared" si="5"/>
        <v>137</v>
      </c>
      <c r="I22" s="71" t="s">
        <v>414</v>
      </c>
      <c r="J22" s="71">
        <f t="shared" si="6"/>
        <v>47</v>
      </c>
      <c r="K22" s="71" t="s">
        <v>412</v>
      </c>
      <c r="L22" s="185">
        <v>28.05</v>
      </c>
      <c r="M22" s="71">
        <f t="shared" si="7"/>
        <v>176</v>
      </c>
      <c r="N22" s="58">
        <f t="shared" si="3"/>
        <v>572</v>
      </c>
      <c r="O22" s="64"/>
    </row>
    <row r="23" spans="1:15" ht="21" customHeight="1" x14ac:dyDescent="0.25">
      <c r="A23" s="1">
        <v>19</v>
      </c>
      <c r="B23" s="139" t="s">
        <v>159</v>
      </c>
      <c r="C23" s="135">
        <v>38929</v>
      </c>
      <c r="D23" s="129" t="s">
        <v>169</v>
      </c>
      <c r="E23" s="71" t="s">
        <v>304</v>
      </c>
      <c r="F23" s="61">
        <f t="shared" si="4"/>
        <v>242</v>
      </c>
      <c r="G23" s="71" t="s">
        <v>277</v>
      </c>
      <c r="H23" s="71">
        <f t="shared" si="5"/>
        <v>105</v>
      </c>
      <c r="I23" s="71" t="s">
        <v>415</v>
      </c>
      <c r="J23" s="71">
        <f t="shared" si="6"/>
        <v>44</v>
      </c>
      <c r="K23" s="71" t="s">
        <v>412</v>
      </c>
      <c r="L23" s="185">
        <v>24.96</v>
      </c>
      <c r="M23" s="71">
        <f t="shared" si="7"/>
        <v>204</v>
      </c>
      <c r="N23" s="58">
        <f t="shared" si="3"/>
        <v>595</v>
      </c>
      <c r="O23" s="64"/>
    </row>
    <row r="24" spans="1:15" ht="21" customHeight="1" x14ac:dyDescent="0.25">
      <c r="A24" s="1">
        <v>20</v>
      </c>
      <c r="B24" s="93" t="s">
        <v>94</v>
      </c>
      <c r="C24" s="96">
        <v>2006</v>
      </c>
      <c r="D24" s="93" t="s">
        <v>96</v>
      </c>
      <c r="E24" s="71" t="s">
        <v>305</v>
      </c>
      <c r="F24" s="61">
        <f t="shared" si="4"/>
        <v>168</v>
      </c>
      <c r="G24" s="71" t="s">
        <v>266</v>
      </c>
      <c r="H24" s="71">
        <f t="shared" si="5"/>
        <v>80</v>
      </c>
      <c r="I24" s="71" t="s">
        <v>416</v>
      </c>
      <c r="J24" s="71">
        <f t="shared" si="6"/>
        <v>24</v>
      </c>
      <c r="K24" s="71" t="s">
        <v>412</v>
      </c>
      <c r="L24" s="185">
        <v>37.159999999999997</v>
      </c>
      <c r="M24" s="71">
        <f t="shared" si="7"/>
        <v>103</v>
      </c>
      <c r="N24" s="58">
        <f t="shared" si="3"/>
        <v>375</v>
      </c>
      <c r="O24" s="64"/>
    </row>
    <row r="25" spans="1:15" ht="18.75" x14ac:dyDescent="0.3">
      <c r="A25" s="5" t="s">
        <v>12</v>
      </c>
      <c r="B25" s="6"/>
      <c r="C25" s="6"/>
      <c r="D25" s="5" t="s">
        <v>13</v>
      </c>
      <c r="E25" s="11"/>
      <c r="F25" s="6"/>
      <c r="G25" s="8"/>
      <c r="H25" s="6"/>
      <c r="I25" s="6"/>
      <c r="J25" s="6"/>
      <c r="K25" s="6"/>
    </row>
    <row r="26" spans="1:15" ht="23.25" x14ac:dyDescent="0.35">
      <c r="A26" s="2" t="s">
        <v>22</v>
      </c>
      <c r="B26" s="3"/>
      <c r="C26" s="3"/>
      <c r="D26" s="3"/>
      <c r="E26" s="12" t="s">
        <v>10</v>
      </c>
      <c r="F26" s="3"/>
      <c r="G26" s="9"/>
      <c r="H26" s="3"/>
      <c r="I26" s="3"/>
      <c r="J26" s="3"/>
      <c r="K26" s="3"/>
    </row>
    <row r="27" spans="1:15" x14ac:dyDescent="0.25">
      <c r="B27" s="7" t="s">
        <v>0</v>
      </c>
      <c r="C27" s="7" t="s">
        <v>1</v>
      </c>
      <c r="D27" s="7" t="s">
        <v>2</v>
      </c>
      <c r="E27" s="190" t="s">
        <v>11</v>
      </c>
      <c r="F27" s="190"/>
      <c r="G27" s="190" t="s">
        <v>4</v>
      </c>
      <c r="H27" s="190"/>
      <c r="I27" s="190" t="s">
        <v>5</v>
      </c>
      <c r="J27" s="190"/>
      <c r="K27" s="191" t="s">
        <v>14</v>
      </c>
      <c r="L27" s="192"/>
      <c r="M27" s="69"/>
    </row>
    <row r="28" spans="1:15" ht="16.5" thickBot="1" x14ac:dyDescent="0.3">
      <c r="E28" s="86" t="s">
        <v>8</v>
      </c>
      <c r="F28" s="87" t="s">
        <v>15</v>
      </c>
      <c r="G28" s="88" t="s">
        <v>7</v>
      </c>
      <c r="H28" s="87" t="s">
        <v>15</v>
      </c>
      <c r="I28" s="87" t="s">
        <v>7</v>
      </c>
      <c r="J28" s="87" t="s">
        <v>15</v>
      </c>
      <c r="K28" s="194" t="s">
        <v>16</v>
      </c>
      <c r="L28" s="195"/>
      <c r="M28" s="87" t="s">
        <v>15</v>
      </c>
      <c r="N28" s="89" t="s">
        <v>17</v>
      </c>
      <c r="O28" s="89" t="s">
        <v>32</v>
      </c>
    </row>
    <row r="29" spans="1:15" ht="21" customHeight="1" x14ac:dyDescent="0.25">
      <c r="A29" s="1">
        <v>21</v>
      </c>
      <c r="B29" s="93" t="s">
        <v>88</v>
      </c>
      <c r="C29" s="96">
        <v>2006</v>
      </c>
      <c r="D29" s="93" t="s">
        <v>96</v>
      </c>
      <c r="E29" s="72" t="s">
        <v>306</v>
      </c>
      <c r="F29" s="73">
        <f>IF(E29&lt;&gt;0,INT(66.6476*(11-E29)^1.81),0)</f>
        <v>229</v>
      </c>
      <c r="G29" s="72" t="s">
        <v>278</v>
      </c>
      <c r="H29" s="72">
        <f t="shared" ref="H29" si="8">IF(G29&lt;&gt;0,INT(0.188807*((G29*100)-210)^1.41),0)</f>
        <v>109</v>
      </c>
      <c r="I29" s="72" t="s">
        <v>417</v>
      </c>
      <c r="J29" s="72">
        <f t="shared" ref="J29" si="9">IF(I29&lt;&gt;0,INT(7.86*(I29-7.95)^1.1),0)</f>
        <v>59</v>
      </c>
      <c r="K29" s="72" t="s">
        <v>412</v>
      </c>
      <c r="L29" s="186">
        <v>38.67</v>
      </c>
      <c r="M29" s="72">
        <f t="shared" ref="M29" si="10">IF(K29+L29&lt;&gt;0,INT(0.19889*(185-((K29*60)+L29))^1.88),0)</f>
        <v>93</v>
      </c>
      <c r="N29" s="75">
        <f>M29+J29+H29+F29</f>
        <v>490</v>
      </c>
      <c r="O29" s="71"/>
    </row>
    <row r="30" spans="1:15" ht="21" customHeight="1" x14ac:dyDescent="0.25">
      <c r="A30" s="1">
        <v>22</v>
      </c>
      <c r="B30" s="152" t="s">
        <v>198</v>
      </c>
      <c r="C30" s="105">
        <v>38952</v>
      </c>
      <c r="D30" s="45" t="s">
        <v>191</v>
      </c>
      <c r="E30" s="45">
        <v>9.67</v>
      </c>
      <c r="F30" s="61">
        <f t="shared" ref="F30:F48" si="11">IF(E30&lt;&gt;0,INT(66.6476*(11-E30)^1.81),0)</f>
        <v>111</v>
      </c>
      <c r="G30" s="71" t="s">
        <v>279</v>
      </c>
      <c r="H30" s="71">
        <f t="shared" ref="H30:H48" si="12">IF(G30&lt;&gt;0,INT(0.188807*((G30*100)-210)^1.41),0)</f>
        <v>66</v>
      </c>
      <c r="I30" s="71" t="s">
        <v>418</v>
      </c>
      <c r="J30" s="71">
        <f t="shared" ref="J30:J48" si="13">IF(I30&lt;&gt;0,INT(7.86*(I30-7.95)^1.1),0)</f>
        <v>43</v>
      </c>
      <c r="K30" s="71"/>
      <c r="L30" s="185"/>
      <c r="M30" s="71">
        <f t="shared" ref="M30:M48" si="14">IF(K30+L30&lt;&gt;0,INT(0.19889*(185-((K30*60)+L30))^1.88),0)</f>
        <v>0</v>
      </c>
      <c r="N30" s="64">
        <f t="shared" ref="N30:N48" si="15">M30+J30+H30+F30</f>
        <v>220</v>
      </c>
      <c r="O30" s="64"/>
    </row>
    <row r="31" spans="1:15" ht="21" customHeight="1" x14ac:dyDescent="0.25">
      <c r="A31" s="1">
        <v>23</v>
      </c>
      <c r="B31" s="154" t="s">
        <v>235</v>
      </c>
      <c r="C31" s="154">
        <v>2006</v>
      </c>
      <c r="D31" s="156" t="s">
        <v>229</v>
      </c>
      <c r="E31" s="71" t="s">
        <v>307</v>
      </c>
      <c r="F31" s="61">
        <f t="shared" si="11"/>
        <v>108</v>
      </c>
      <c r="G31" s="71" t="s">
        <v>280</v>
      </c>
      <c r="H31" s="71">
        <f t="shared" si="12"/>
        <v>35</v>
      </c>
      <c r="I31" s="71" t="s">
        <v>419</v>
      </c>
      <c r="J31" s="71">
        <f t="shared" si="13"/>
        <v>89</v>
      </c>
      <c r="K31" s="71" t="s">
        <v>412</v>
      </c>
      <c r="L31" s="185">
        <v>44.35</v>
      </c>
      <c r="M31" s="71">
        <f t="shared" si="14"/>
        <v>58</v>
      </c>
      <c r="N31" s="64">
        <f t="shared" si="15"/>
        <v>290</v>
      </c>
      <c r="O31" s="64"/>
    </row>
    <row r="32" spans="1:15" ht="21" customHeight="1" x14ac:dyDescent="0.25">
      <c r="A32" s="1">
        <v>24</v>
      </c>
      <c r="B32" s="46" t="s">
        <v>308</v>
      </c>
      <c r="C32" s="53" t="s">
        <v>251</v>
      </c>
      <c r="D32" s="45" t="s">
        <v>35</v>
      </c>
      <c r="E32" s="45">
        <v>10.57</v>
      </c>
      <c r="F32" s="61">
        <f t="shared" si="11"/>
        <v>14</v>
      </c>
      <c r="G32" s="71" t="s">
        <v>281</v>
      </c>
      <c r="H32" s="71">
        <f t="shared" si="12"/>
        <v>0</v>
      </c>
      <c r="I32" s="71" t="s">
        <v>420</v>
      </c>
      <c r="J32" s="71">
        <f t="shared" si="13"/>
        <v>81</v>
      </c>
      <c r="K32" s="71" t="s">
        <v>412</v>
      </c>
      <c r="L32" s="185">
        <v>49.96</v>
      </c>
      <c r="M32" s="71">
        <f t="shared" si="14"/>
        <v>32</v>
      </c>
      <c r="N32" s="64">
        <f t="shared" si="15"/>
        <v>127</v>
      </c>
      <c r="O32" s="64"/>
    </row>
    <row r="33" spans="1:15" ht="21" customHeight="1" x14ac:dyDescent="0.25">
      <c r="A33" s="1">
        <v>25</v>
      </c>
      <c r="B33" s="152" t="s">
        <v>196</v>
      </c>
      <c r="C33" s="105">
        <v>38817</v>
      </c>
      <c r="D33" s="45" t="s">
        <v>191</v>
      </c>
      <c r="E33" s="71" t="s">
        <v>309</v>
      </c>
      <c r="F33" s="61">
        <f t="shared" si="11"/>
        <v>233</v>
      </c>
      <c r="G33" s="71" t="s">
        <v>272</v>
      </c>
      <c r="H33" s="71">
        <f t="shared" si="12"/>
        <v>116</v>
      </c>
      <c r="I33" s="71" t="s">
        <v>421</v>
      </c>
      <c r="J33" s="71">
        <f t="shared" si="13"/>
        <v>49</v>
      </c>
      <c r="K33" s="71" t="s">
        <v>412</v>
      </c>
      <c r="L33" s="185">
        <v>18.309999999999999</v>
      </c>
      <c r="M33" s="71">
        <f t="shared" si="14"/>
        <v>273</v>
      </c>
      <c r="N33" s="64">
        <f t="shared" si="15"/>
        <v>671</v>
      </c>
      <c r="O33" s="64"/>
    </row>
    <row r="34" spans="1:15" ht="21" customHeight="1" x14ac:dyDescent="0.25">
      <c r="A34" s="1">
        <v>26</v>
      </c>
      <c r="B34" s="180" t="s">
        <v>248</v>
      </c>
      <c r="C34" s="181">
        <v>2006</v>
      </c>
      <c r="D34" s="93" t="s">
        <v>249</v>
      </c>
      <c r="E34" s="71" t="s">
        <v>310</v>
      </c>
      <c r="F34" s="61">
        <f t="shared" si="11"/>
        <v>197</v>
      </c>
      <c r="G34" s="71" t="s">
        <v>262</v>
      </c>
      <c r="H34" s="71">
        <f t="shared" si="12"/>
        <v>91</v>
      </c>
      <c r="I34" s="71" t="s">
        <v>484</v>
      </c>
      <c r="J34" s="71">
        <f t="shared" si="13"/>
        <v>48</v>
      </c>
      <c r="K34" s="71" t="s">
        <v>412</v>
      </c>
      <c r="L34" s="185">
        <v>22.69</v>
      </c>
      <c r="M34" s="71">
        <f t="shared" si="14"/>
        <v>227</v>
      </c>
      <c r="N34" s="64">
        <f t="shared" si="15"/>
        <v>563</v>
      </c>
      <c r="O34" s="64"/>
    </row>
    <row r="35" spans="1:15" ht="21" customHeight="1" x14ac:dyDescent="0.25">
      <c r="A35" s="1">
        <v>27</v>
      </c>
      <c r="B35" s="184" t="s">
        <v>255</v>
      </c>
      <c r="C35" s="156">
        <v>2007</v>
      </c>
      <c r="D35" s="184" t="s">
        <v>256</v>
      </c>
      <c r="E35" s="71" t="s">
        <v>304</v>
      </c>
      <c r="F35" s="61">
        <f t="shared" si="11"/>
        <v>242</v>
      </c>
      <c r="G35" s="71" t="s">
        <v>282</v>
      </c>
      <c r="H35" s="71">
        <f t="shared" si="12"/>
        <v>131</v>
      </c>
      <c r="I35" s="71" t="s">
        <v>422</v>
      </c>
      <c r="J35" s="71">
        <f t="shared" si="13"/>
        <v>55</v>
      </c>
      <c r="K35" s="71" t="s">
        <v>412</v>
      </c>
      <c r="L35" s="185">
        <v>30.67</v>
      </c>
      <c r="M35" s="71">
        <f t="shared" si="14"/>
        <v>153</v>
      </c>
      <c r="N35" s="64">
        <f t="shared" si="15"/>
        <v>581</v>
      </c>
      <c r="O35" s="64"/>
    </row>
    <row r="36" spans="1:15" ht="21" customHeight="1" x14ac:dyDescent="0.25">
      <c r="A36" s="1">
        <v>28</v>
      </c>
      <c r="B36" s="93" t="s">
        <v>93</v>
      </c>
      <c r="C36" s="96">
        <v>2006</v>
      </c>
      <c r="D36" s="93" t="s">
        <v>96</v>
      </c>
      <c r="E36" s="71" t="s">
        <v>313</v>
      </c>
      <c r="F36" s="61">
        <f t="shared" si="11"/>
        <v>174</v>
      </c>
      <c r="G36" s="71" t="s">
        <v>267</v>
      </c>
      <c r="H36" s="71">
        <f t="shared" si="12"/>
        <v>89</v>
      </c>
      <c r="I36" s="71" t="s">
        <v>368</v>
      </c>
      <c r="J36" s="71">
        <f t="shared" si="13"/>
        <v>17</v>
      </c>
      <c r="K36" s="71" t="s">
        <v>412</v>
      </c>
      <c r="L36" s="185">
        <v>27.41</v>
      </c>
      <c r="M36" s="71">
        <f t="shared" si="14"/>
        <v>181</v>
      </c>
      <c r="N36" s="64">
        <f t="shared" si="15"/>
        <v>461</v>
      </c>
      <c r="O36" s="64"/>
    </row>
    <row r="37" spans="1:15" ht="21" customHeight="1" x14ac:dyDescent="0.25">
      <c r="A37" s="1">
        <v>29</v>
      </c>
      <c r="B37" s="180" t="s">
        <v>257</v>
      </c>
      <c r="C37" s="180">
        <v>2007</v>
      </c>
      <c r="D37" s="45" t="s">
        <v>35</v>
      </c>
      <c r="E37" s="71" t="s">
        <v>301</v>
      </c>
      <c r="F37" s="61">
        <f t="shared" si="11"/>
        <v>65</v>
      </c>
      <c r="G37" s="71" t="s">
        <v>283</v>
      </c>
      <c r="H37" s="71">
        <f t="shared" si="12"/>
        <v>56</v>
      </c>
      <c r="I37" s="71" t="s">
        <v>423</v>
      </c>
      <c r="J37" s="71" t="s">
        <v>352</v>
      </c>
      <c r="K37" s="71" t="s">
        <v>426</v>
      </c>
      <c r="L37" s="185">
        <v>7.81</v>
      </c>
      <c r="M37" s="71" t="s">
        <v>352</v>
      </c>
      <c r="N37" s="64">
        <f t="shared" si="15"/>
        <v>121</v>
      </c>
      <c r="O37" s="64"/>
    </row>
    <row r="38" spans="1:15" ht="21" customHeight="1" x14ac:dyDescent="0.25">
      <c r="A38" s="1">
        <v>30</v>
      </c>
      <c r="B38" s="180" t="s">
        <v>284</v>
      </c>
      <c r="C38" s="180"/>
      <c r="D38" s="129" t="s">
        <v>285</v>
      </c>
      <c r="E38" s="71" t="s">
        <v>312</v>
      </c>
      <c r="F38" s="61">
        <f t="shared" si="11"/>
        <v>200</v>
      </c>
      <c r="G38" s="71" t="s">
        <v>286</v>
      </c>
      <c r="H38" s="71">
        <f t="shared" si="12"/>
        <v>81</v>
      </c>
      <c r="I38" s="71" t="s">
        <v>424</v>
      </c>
      <c r="J38" s="71">
        <f t="shared" si="13"/>
        <v>33</v>
      </c>
      <c r="K38" s="71" t="s">
        <v>412</v>
      </c>
      <c r="L38" s="185">
        <v>38.130000000000003</v>
      </c>
      <c r="M38" s="71">
        <f t="shared" si="14"/>
        <v>96</v>
      </c>
      <c r="N38" s="64">
        <f t="shared" si="15"/>
        <v>410</v>
      </c>
      <c r="O38" s="64"/>
    </row>
    <row r="39" spans="1:15" ht="21" customHeight="1" x14ac:dyDescent="0.25">
      <c r="A39" s="1">
        <v>31</v>
      </c>
      <c r="B39" s="180" t="s">
        <v>287</v>
      </c>
      <c r="C39" s="180"/>
      <c r="D39" s="45" t="s">
        <v>35</v>
      </c>
      <c r="E39" s="71" t="s">
        <v>311</v>
      </c>
      <c r="F39" s="61">
        <f t="shared" si="11"/>
        <v>102</v>
      </c>
      <c r="G39" s="71" t="s">
        <v>288</v>
      </c>
      <c r="H39" s="71">
        <f t="shared" si="12"/>
        <v>41</v>
      </c>
      <c r="I39" s="71" t="s">
        <v>425</v>
      </c>
      <c r="J39" s="71">
        <f t="shared" si="13"/>
        <v>47</v>
      </c>
      <c r="K39" s="71" t="s">
        <v>412</v>
      </c>
      <c r="L39" s="185">
        <v>45.36</v>
      </c>
      <c r="M39" s="71">
        <f t="shared" si="14"/>
        <v>53</v>
      </c>
      <c r="N39" s="64">
        <f t="shared" si="15"/>
        <v>243</v>
      </c>
      <c r="O39" s="64"/>
    </row>
    <row r="40" spans="1:15" ht="21" customHeight="1" x14ac:dyDescent="0.25">
      <c r="A40" s="1">
        <v>32</v>
      </c>
      <c r="B40" s="180"/>
      <c r="C40" s="180"/>
      <c r="D40" s="180"/>
      <c r="E40" s="71"/>
      <c r="F40" s="61">
        <f t="shared" si="11"/>
        <v>0</v>
      </c>
      <c r="G40" s="71"/>
      <c r="H40" s="71">
        <f t="shared" si="12"/>
        <v>0</v>
      </c>
      <c r="I40" s="71"/>
      <c r="J40" s="71">
        <f t="shared" si="13"/>
        <v>0</v>
      </c>
      <c r="K40" s="71"/>
      <c r="L40" s="185"/>
      <c r="M40" s="71">
        <f t="shared" si="14"/>
        <v>0</v>
      </c>
      <c r="N40" s="64">
        <f t="shared" si="15"/>
        <v>0</v>
      </c>
      <c r="O40" s="64"/>
    </row>
    <row r="41" spans="1:15" ht="21" customHeight="1" x14ac:dyDescent="0.25">
      <c r="A41" s="1">
        <v>33</v>
      </c>
      <c r="B41" s="31">
        <v>33</v>
      </c>
      <c r="C41" s="29"/>
      <c r="D41" s="29">
        <v>233</v>
      </c>
      <c r="E41" s="71"/>
      <c r="F41" s="61">
        <f t="shared" si="11"/>
        <v>0</v>
      </c>
      <c r="G41" s="71"/>
      <c r="H41" s="71">
        <f t="shared" si="12"/>
        <v>0</v>
      </c>
      <c r="I41" s="71"/>
      <c r="J41" s="71">
        <f t="shared" si="13"/>
        <v>0</v>
      </c>
      <c r="K41" s="71"/>
      <c r="L41" s="185"/>
      <c r="M41" s="71">
        <f t="shared" si="14"/>
        <v>0</v>
      </c>
      <c r="N41" s="64">
        <f t="shared" si="15"/>
        <v>0</v>
      </c>
      <c r="O41" s="64"/>
    </row>
    <row r="42" spans="1:15" ht="21" customHeight="1" x14ac:dyDescent="0.25">
      <c r="A42" s="1">
        <v>34</v>
      </c>
      <c r="B42" s="46">
        <v>34</v>
      </c>
      <c r="C42" s="53"/>
      <c r="D42" s="46">
        <v>234</v>
      </c>
      <c r="E42" s="71"/>
      <c r="F42" s="61">
        <f t="shared" si="11"/>
        <v>0</v>
      </c>
      <c r="G42" s="71"/>
      <c r="H42" s="71">
        <f t="shared" si="12"/>
        <v>0</v>
      </c>
      <c r="I42" s="71"/>
      <c r="J42" s="71">
        <f t="shared" si="13"/>
        <v>0</v>
      </c>
      <c r="K42" s="71"/>
      <c r="L42" s="185"/>
      <c r="M42" s="71">
        <f t="shared" si="14"/>
        <v>0</v>
      </c>
      <c r="N42" s="64">
        <f t="shared" si="15"/>
        <v>0</v>
      </c>
      <c r="O42" s="64"/>
    </row>
    <row r="43" spans="1:15" ht="21" customHeight="1" x14ac:dyDescent="0.25">
      <c r="A43" s="1">
        <v>35</v>
      </c>
      <c r="B43" s="31">
        <v>35</v>
      </c>
      <c r="C43" s="29"/>
      <c r="D43" s="29">
        <v>235</v>
      </c>
      <c r="E43" s="71"/>
      <c r="F43" s="61">
        <f t="shared" si="11"/>
        <v>0</v>
      </c>
      <c r="G43" s="71"/>
      <c r="H43" s="71">
        <f t="shared" si="12"/>
        <v>0</v>
      </c>
      <c r="I43" s="71"/>
      <c r="J43" s="71">
        <f t="shared" si="13"/>
        <v>0</v>
      </c>
      <c r="K43" s="71"/>
      <c r="L43" s="185"/>
      <c r="M43" s="71">
        <f t="shared" si="14"/>
        <v>0</v>
      </c>
      <c r="N43" s="64">
        <f t="shared" si="15"/>
        <v>0</v>
      </c>
      <c r="O43" s="64"/>
    </row>
    <row r="44" spans="1:15" ht="21" customHeight="1" x14ac:dyDescent="0.25">
      <c r="A44" s="1">
        <v>36</v>
      </c>
      <c r="B44" s="46">
        <v>36</v>
      </c>
      <c r="C44" s="53"/>
      <c r="D44" s="46">
        <v>236</v>
      </c>
      <c r="E44" s="71"/>
      <c r="F44" s="61">
        <f t="shared" si="11"/>
        <v>0</v>
      </c>
      <c r="G44" s="71"/>
      <c r="H44" s="71">
        <f t="shared" si="12"/>
        <v>0</v>
      </c>
      <c r="I44" s="71"/>
      <c r="J44" s="71">
        <f t="shared" si="13"/>
        <v>0</v>
      </c>
      <c r="K44" s="71"/>
      <c r="L44" s="185"/>
      <c r="M44" s="71">
        <f t="shared" si="14"/>
        <v>0</v>
      </c>
      <c r="N44" s="64">
        <f t="shared" si="15"/>
        <v>0</v>
      </c>
      <c r="O44" s="64"/>
    </row>
    <row r="45" spans="1:15" ht="21" customHeight="1" x14ac:dyDescent="0.25">
      <c r="A45" s="1">
        <v>37</v>
      </c>
      <c r="B45" s="31">
        <v>37</v>
      </c>
      <c r="C45" s="29"/>
      <c r="D45" s="29">
        <v>237</v>
      </c>
      <c r="E45" s="71"/>
      <c r="F45" s="61">
        <f t="shared" si="11"/>
        <v>0</v>
      </c>
      <c r="G45" s="71"/>
      <c r="H45" s="71">
        <f t="shared" si="12"/>
        <v>0</v>
      </c>
      <c r="I45" s="71"/>
      <c r="J45" s="71">
        <f t="shared" si="13"/>
        <v>0</v>
      </c>
      <c r="K45" s="71"/>
      <c r="L45" s="185"/>
      <c r="M45" s="71">
        <f t="shared" si="14"/>
        <v>0</v>
      </c>
      <c r="N45" s="64">
        <f t="shared" si="15"/>
        <v>0</v>
      </c>
      <c r="O45" s="64"/>
    </row>
    <row r="46" spans="1:15" ht="21" customHeight="1" x14ac:dyDescent="0.25">
      <c r="A46" s="1">
        <v>38</v>
      </c>
      <c r="B46" s="46">
        <v>38</v>
      </c>
      <c r="C46" s="53"/>
      <c r="D46" s="46">
        <v>238</v>
      </c>
      <c r="E46" s="71"/>
      <c r="F46" s="61">
        <f t="shared" si="11"/>
        <v>0</v>
      </c>
      <c r="G46" s="71"/>
      <c r="H46" s="71">
        <f t="shared" si="12"/>
        <v>0</v>
      </c>
      <c r="I46" s="71"/>
      <c r="J46" s="71">
        <f t="shared" si="13"/>
        <v>0</v>
      </c>
      <c r="K46" s="71"/>
      <c r="L46" s="185"/>
      <c r="M46" s="71">
        <f t="shared" si="14"/>
        <v>0</v>
      </c>
      <c r="N46" s="64">
        <f t="shared" si="15"/>
        <v>0</v>
      </c>
      <c r="O46" s="64"/>
    </row>
    <row r="47" spans="1:15" ht="21" customHeight="1" x14ac:dyDescent="0.25">
      <c r="A47" s="1">
        <v>39</v>
      </c>
      <c r="B47" s="31">
        <v>39</v>
      </c>
      <c r="C47" s="29"/>
      <c r="D47" s="29">
        <v>239</v>
      </c>
      <c r="E47" s="71"/>
      <c r="F47" s="61">
        <f t="shared" si="11"/>
        <v>0</v>
      </c>
      <c r="G47" s="71"/>
      <c r="H47" s="71">
        <f t="shared" si="12"/>
        <v>0</v>
      </c>
      <c r="I47" s="71"/>
      <c r="J47" s="71">
        <f t="shared" si="13"/>
        <v>0</v>
      </c>
      <c r="K47" s="71"/>
      <c r="L47" s="185"/>
      <c r="M47" s="71">
        <f t="shared" si="14"/>
        <v>0</v>
      </c>
      <c r="N47" s="64">
        <f t="shared" si="15"/>
        <v>0</v>
      </c>
      <c r="O47" s="64"/>
    </row>
    <row r="48" spans="1:15" ht="21" customHeight="1" x14ac:dyDescent="0.25">
      <c r="A48" s="1">
        <v>40</v>
      </c>
      <c r="B48" s="46">
        <v>40</v>
      </c>
      <c r="C48" s="53"/>
      <c r="D48" s="46">
        <v>240</v>
      </c>
      <c r="E48" s="71"/>
      <c r="F48" s="61">
        <f t="shared" si="11"/>
        <v>0</v>
      </c>
      <c r="G48" s="71"/>
      <c r="H48" s="71">
        <f t="shared" si="12"/>
        <v>0</v>
      </c>
      <c r="I48" s="71"/>
      <c r="J48" s="71">
        <f t="shared" si="13"/>
        <v>0</v>
      </c>
      <c r="K48" s="71"/>
      <c r="L48" s="185"/>
      <c r="M48" s="71">
        <f t="shared" si="14"/>
        <v>0</v>
      </c>
      <c r="N48" s="64">
        <f t="shared" si="15"/>
        <v>0</v>
      </c>
      <c r="O48" s="64"/>
    </row>
    <row r="49" spans="1:15" ht="21" customHeight="1" x14ac:dyDescent="0.3">
      <c r="A49" s="5" t="s">
        <v>12</v>
      </c>
      <c r="B49" s="6"/>
      <c r="C49" s="6"/>
      <c r="D49" s="5" t="s">
        <v>13</v>
      </c>
      <c r="E49" s="11"/>
      <c r="F49" s="6"/>
      <c r="G49" s="8"/>
    </row>
    <row r="50" spans="1:15" ht="21" customHeight="1" x14ac:dyDescent="0.35">
      <c r="A50" s="2" t="s">
        <v>22</v>
      </c>
      <c r="B50" s="3"/>
      <c r="C50" s="3"/>
      <c r="D50" s="3"/>
      <c r="E50" s="12" t="s">
        <v>10</v>
      </c>
      <c r="F50" s="3"/>
      <c r="G50" s="9"/>
    </row>
    <row r="51" spans="1:15" ht="21" customHeight="1" x14ac:dyDescent="0.25">
      <c r="B51" s="32" t="s">
        <v>0</v>
      </c>
      <c r="C51" s="32" t="s">
        <v>1</v>
      </c>
      <c r="D51" s="32" t="s">
        <v>2</v>
      </c>
      <c r="E51" s="190" t="s">
        <v>11</v>
      </c>
      <c r="F51" s="190"/>
      <c r="G51" s="190" t="s">
        <v>4</v>
      </c>
      <c r="H51" s="190"/>
      <c r="I51" s="190" t="s">
        <v>5</v>
      </c>
      <c r="J51" s="190"/>
      <c r="K51" s="191" t="s">
        <v>14</v>
      </c>
      <c r="L51" s="192"/>
      <c r="M51" s="193"/>
    </row>
    <row r="52" spans="1:15" ht="21" customHeight="1" thickBot="1" x14ac:dyDescent="0.3">
      <c r="E52" s="86" t="s">
        <v>8</v>
      </c>
      <c r="F52" s="87" t="s">
        <v>15</v>
      </c>
      <c r="G52" s="88" t="s">
        <v>7</v>
      </c>
      <c r="H52" s="87" t="s">
        <v>15</v>
      </c>
      <c r="I52" s="87" t="s">
        <v>7</v>
      </c>
      <c r="J52" s="87" t="s">
        <v>15</v>
      </c>
      <c r="K52" s="194" t="s">
        <v>16</v>
      </c>
      <c r="L52" s="195"/>
      <c r="M52" s="87" t="s">
        <v>15</v>
      </c>
      <c r="N52" s="89" t="s">
        <v>17</v>
      </c>
      <c r="O52" s="89" t="s">
        <v>32</v>
      </c>
    </row>
    <row r="53" spans="1:15" ht="21" customHeight="1" x14ac:dyDescent="0.25">
      <c r="A53" s="1">
        <v>41</v>
      </c>
      <c r="B53" s="31">
        <v>41</v>
      </c>
      <c r="C53" s="29"/>
      <c r="D53" s="29">
        <v>241</v>
      </c>
      <c r="E53" s="72"/>
      <c r="F53" s="73">
        <f>IF(E53&lt;&gt;0,INT(66.6476*(11-E53)^1.81),0)</f>
        <v>0</v>
      </c>
      <c r="G53" s="72"/>
      <c r="H53" s="72">
        <f t="shared" ref="H53:H71" si="16">IF(G53&lt;&gt;0,INT(0.188807*((G53*100)-210)^1.41),0)</f>
        <v>0</v>
      </c>
      <c r="I53" s="72"/>
      <c r="J53" s="72">
        <f t="shared" ref="J53:J71" si="17">IF(I53&lt;&gt;0,INT(7.86*(I53-7.95)^1.1),0)</f>
        <v>0</v>
      </c>
      <c r="K53" s="72"/>
      <c r="L53" s="186"/>
      <c r="M53" s="72">
        <f t="shared" ref="M53:M71" si="18">IF(K53+L53&lt;&gt;0,INT(0.19889*(185-((K53*60)+L53))^1.88),0)</f>
        <v>0</v>
      </c>
      <c r="N53" s="75">
        <f>M53+J53+H53+F53</f>
        <v>0</v>
      </c>
      <c r="O53" s="71"/>
    </row>
    <row r="54" spans="1:15" ht="21" customHeight="1" x14ac:dyDescent="0.25">
      <c r="A54" s="1">
        <v>42</v>
      </c>
      <c r="B54" s="46">
        <v>41</v>
      </c>
      <c r="C54" s="53"/>
      <c r="D54" s="46">
        <v>241</v>
      </c>
      <c r="E54" s="71"/>
      <c r="F54" s="61">
        <f t="shared" ref="F54:F71" si="19">IF(E54&lt;&gt;0,INT(66.6476*(11-E54)^1.81),0)</f>
        <v>0</v>
      </c>
      <c r="G54" s="71"/>
      <c r="H54" s="71">
        <f t="shared" si="16"/>
        <v>0</v>
      </c>
      <c r="I54" s="71"/>
      <c r="J54" s="71">
        <f t="shared" si="17"/>
        <v>0</v>
      </c>
      <c r="K54" s="71"/>
      <c r="L54" s="185"/>
      <c r="M54" s="71">
        <f t="shared" si="18"/>
        <v>0</v>
      </c>
      <c r="N54" s="64">
        <f t="shared" ref="N54:N71" si="20">M54+J54+H54+F54</f>
        <v>0</v>
      </c>
      <c r="O54" s="64"/>
    </row>
    <row r="55" spans="1:15" ht="21" customHeight="1" x14ac:dyDescent="0.25">
      <c r="A55" s="1">
        <v>43</v>
      </c>
      <c r="B55" s="31">
        <v>43</v>
      </c>
      <c r="C55" s="29"/>
      <c r="D55" s="29">
        <v>243</v>
      </c>
      <c r="E55" s="71"/>
      <c r="F55" s="61">
        <f t="shared" si="19"/>
        <v>0</v>
      </c>
      <c r="G55" s="71"/>
      <c r="H55" s="71">
        <f t="shared" si="16"/>
        <v>0</v>
      </c>
      <c r="I55" s="71"/>
      <c r="J55" s="71">
        <f t="shared" si="17"/>
        <v>0</v>
      </c>
      <c r="K55" s="71"/>
      <c r="L55" s="185"/>
      <c r="M55" s="71">
        <f t="shared" si="18"/>
        <v>0</v>
      </c>
      <c r="N55" s="64">
        <f t="shared" si="20"/>
        <v>0</v>
      </c>
      <c r="O55" s="64"/>
    </row>
    <row r="56" spans="1:15" ht="21" customHeight="1" x14ac:dyDescent="0.25">
      <c r="A56" s="1">
        <v>44</v>
      </c>
      <c r="B56" s="46">
        <v>44</v>
      </c>
      <c r="C56" s="53"/>
      <c r="D56" s="46">
        <v>244</v>
      </c>
      <c r="E56" s="71"/>
      <c r="F56" s="61">
        <f t="shared" si="19"/>
        <v>0</v>
      </c>
      <c r="G56" s="71"/>
      <c r="H56" s="71">
        <f t="shared" si="16"/>
        <v>0</v>
      </c>
      <c r="I56" s="71"/>
      <c r="J56" s="71">
        <f t="shared" si="17"/>
        <v>0</v>
      </c>
      <c r="K56" s="71"/>
      <c r="L56" s="185"/>
      <c r="M56" s="71">
        <f t="shared" si="18"/>
        <v>0</v>
      </c>
      <c r="N56" s="64">
        <f t="shared" si="20"/>
        <v>0</v>
      </c>
      <c r="O56" s="64"/>
    </row>
    <row r="57" spans="1:15" ht="21" customHeight="1" x14ac:dyDescent="0.25">
      <c r="A57" s="1">
        <v>45</v>
      </c>
      <c r="B57" s="31">
        <v>45</v>
      </c>
      <c r="C57" s="29"/>
      <c r="D57" s="29">
        <v>245</v>
      </c>
      <c r="E57" s="71"/>
      <c r="F57" s="61">
        <f t="shared" si="19"/>
        <v>0</v>
      </c>
      <c r="G57" s="71"/>
      <c r="H57" s="71">
        <f t="shared" si="16"/>
        <v>0</v>
      </c>
      <c r="I57" s="71"/>
      <c r="J57" s="71">
        <f t="shared" si="17"/>
        <v>0</v>
      </c>
      <c r="K57" s="71"/>
      <c r="L57" s="185"/>
      <c r="M57" s="71">
        <f t="shared" si="18"/>
        <v>0</v>
      </c>
      <c r="N57" s="64">
        <f t="shared" si="20"/>
        <v>0</v>
      </c>
      <c r="O57" s="64"/>
    </row>
    <row r="58" spans="1:15" ht="21" customHeight="1" x14ac:dyDescent="0.25">
      <c r="A58" s="1">
        <v>46</v>
      </c>
      <c r="B58" s="46">
        <v>46</v>
      </c>
      <c r="C58" s="53"/>
      <c r="D58" s="46">
        <v>246</v>
      </c>
      <c r="E58" s="71"/>
      <c r="F58" s="61">
        <f t="shared" si="19"/>
        <v>0</v>
      </c>
      <c r="G58" s="71"/>
      <c r="H58" s="71">
        <f t="shared" si="16"/>
        <v>0</v>
      </c>
      <c r="I58" s="71"/>
      <c r="J58" s="71">
        <f t="shared" si="17"/>
        <v>0</v>
      </c>
      <c r="K58" s="71"/>
      <c r="L58" s="185"/>
      <c r="M58" s="71">
        <f t="shared" si="18"/>
        <v>0</v>
      </c>
      <c r="N58" s="64">
        <f t="shared" si="20"/>
        <v>0</v>
      </c>
      <c r="O58" s="64"/>
    </row>
    <row r="59" spans="1:15" ht="21" customHeight="1" x14ac:dyDescent="0.25">
      <c r="A59" s="1">
        <v>47</v>
      </c>
      <c r="B59" s="31">
        <v>47</v>
      </c>
      <c r="C59" s="29"/>
      <c r="D59" s="29">
        <v>247</v>
      </c>
      <c r="E59" s="71"/>
      <c r="F59" s="61">
        <f t="shared" si="19"/>
        <v>0</v>
      </c>
      <c r="G59" s="71"/>
      <c r="H59" s="71">
        <f t="shared" si="16"/>
        <v>0</v>
      </c>
      <c r="I59" s="71"/>
      <c r="J59" s="71">
        <f t="shared" si="17"/>
        <v>0</v>
      </c>
      <c r="K59" s="71"/>
      <c r="L59" s="185"/>
      <c r="M59" s="71">
        <f t="shared" si="18"/>
        <v>0</v>
      </c>
      <c r="N59" s="64">
        <f t="shared" si="20"/>
        <v>0</v>
      </c>
      <c r="O59" s="64"/>
    </row>
    <row r="60" spans="1:15" ht="21" customHeight="1" x14ac:dyDescent="0.25">
      <c r="A60" s="1">
        <v>48</v>
      </c>
      <c r="B60" s="46">
        <v>48</v>
      </c>
      <c r="C60" s="53"/>
      <c r="D60" s="46">
        <v>248</v>
      </c>
      <c r="E60" s="71"/>
      <c r="F60" s="61">
        <f t="shared" si="19"/>
        <v>0</v>
      </c>
      <c r="G60" s="71"/>
      <c r="H60" s="71">
        <f t="shared" si="16"/>
        <v>0</v>
      </c>
      <c r="I60" s="71"/>
      <c r="J60" s="71">
        <f t="shared" si="17"/>
        <v>0</v>
      </c>
      <c r="K60" s="71"/>
      <c r="L60" s="185"/>
      <c r="M60" s="71">
        <f t="shared" si="18"/>
        <v>0</v>
      </c>
      <c r="N60" s="64">
        <f t="shared" si="20"/>
        <v>0</v>
      </c>
      <c r="O60" s="64"/>
    </row>
    <row r="61" spans="1:15" ht="21" customHeight="1" x14ac:dyDescent="0.25">
      <c r="A61" s="1">
        <v>49</v>
      </c>
      <c r="B61" s="31">
        <v>49</v>
      </c>
      <c r="C61" s="29"/>
      <c r="D61" s="29">
        <v>249</v>
      </c>
      <c r="E61" s="71"/>
      <c r="F61" s="61">
        <f t="shared" si="19"/>
        <v>0</v>
      </c>
      <c r="G61" s="71"/>
      <c r="H61" s="71">
        <f t="shared" si="16"/>
        <v>0</v>
      </c>
      <c r="I61" s="71"/>
      <c r="J61" s="71">
        <f t="shared" si="17"/>
        <v>0</v>
      </c>
      <c r="K61" s="71"/>
      <c r="L61" s="185"/>
      <c r="M61" s="71">
        <f t="shared" si="18"/>
        <v>0</v>
      </c>
      <c r="N61" s="64">
        <f t="shared" si="20"/>
        <v>0</v>
      </c>
      <c r="O61" s="64"/>
    </row>
    <row r="62" spans="1:15" ht="21" customHeight="1" x14ac:dyDescent="0.25">
      <c r="A62" s="1">
        <v>50</v>
      </c>
      <c r="B62" s="46">
        <v>50</v>
      </c>
      <c r="C62" s="53"/>
      <c r="D62" s="46">
        <v>250</v>
      </c>
      <c r="E62" s="71"/>
      <c r="F62" s="61">
        <f t="shared" si="19"/>
        <v>0</v>
      </c>
      <c r="G62" s="71"/>
      <c r="H62" s="71">
        <f t="shared" si="16"/>
        <v>0</v>
      </c>
      <c r="I62" s="71"/>
      <c r="J62" s="71">
        <f t="shared" si="17"/>
        <v>0</v>
      </c>
      <c r="K62" s="71"/>
      <c r="L62" s="185"/>
      <c r="M62" s="71">
        <f t="shared" si="18"/>
        <v>0</v>
      </c>
      <c r="N62" s="64">
        <f t="shared" si="20"/>
        <v>0</v>
      </c>
      <c r="O62" s="64"/>
    </row>
    <row r="63" spans="1:15" ht="21" customHeight="1" x14ac:dyDescent="0.25">
      <c r="A63" s="1">
        <v>51</v>
      </c>
      <c r="B63" s="31">
        <v>51</v>
      </c>
      <c r="C63" s="29"/>
      <c r="D63" s="29">
        <v>251</v>
      </c>
      <c r="E63" s="71"/>
      <c r="F63" s="61">
        <f t="shared" si="19"/>
        <v>0</v>
      </c>
      <c r="G63" s="71"/>
      <c r="H63" s="71">
        <f t="shared" si="16"/>
        <v>0</v>
      </c>
      <c r="I63" s="71"/>
      <c r="J63" s="71">
        <f t="shared" si="17"/>
        <v>0</v>
      </c>
      <c r="K63" s="71"/>
      <c r="L63" s="185"/>
      <c r="M63" s="71">
        <f t="shared" si="18"/>
        <v>0</v>
      </c>
      <c r="N63" s="64">
        <f t="shared" si="20"/>
        <v>0</v>
      </c>
      <c r="O63" s="64"/>
    </row>
    <row r="64" spans="1:15" ht="21" customHeight="1" x14ac:dyDescent="0.25">
      <c r="A64" s="1">
        <v>52</v>
      </c>
      <c r="B64" s="46">
        <v>52</v>
      </c>
      <c r="C64" s="53"/>
      <c r="D64" s="46">
        <v>252</v>
      </c>
      <c r="E64" s="71"/>
      <c r="F64" s="61">
        <f t="shared" si="19"/>
        <v>0</v>
      </c>
      <c r="G64" s="71"/>
      <c r="H64" s="71">
        <f t="shared" si="16"/>
        <v>0</v>
      </c>
      <c r="I64" s="71"/>
      <c r="J64" s="71">
        <f t="shared" si="17"/>
        <v>0</v>
      </c>
      <c r="K64" s="71"/>
      <c r="L64" s="185"/>
      <c r="M64" s="71">
        <f t="shared" si="18"/>
        <v>0</v>
      </c>
      <c r="N64" s="64">
        <f t="shared" si="20"/>
        <v>0</v>
      </c>
      <c r="O64" s="64"/>
    </row>
    <row r="65" spans="1:15" ht="21" customHeight="1" x14ac:dyDescent="0.25">
      <c r="A65" s="1">
        <v>53</v>
      </c>
      <c r="B65" s="31">
        <v>53</v>
      </c>
      <c r="C65" s="29"/>
      <c r="D65" s="29">
        <v>253</v>
      </c>
      <c r="E65" s="71"/>
      <c r="F65" s="61">
        <f t="shared" si="19"/>
        <v>0</v>
      </c>
      <c r="G65" s="71"/>
      <c r="H65" s="71">
        <f t="shared" si="16"/>
        <v>0</v>
      </c>
      <c r="I65" s="71"/>
      <c r="J65" s="71">
        <f t="shared" si="17"/>
        <v>0</v>
      </c>
      <c r="K65" s="71"/>
      <c r="L65" s="185"/>
      <c r="M65" s="71">
        <f t="shared" si="18"/>
        <v>0</v>
      </c>
      <c r="N65" s="64">
        <f t="shared" si="20"/>
        <v>0</v>
      </c>
      <c r="O65" s="64"/>
    </row>
    <row r="66" spans="1:15" ht="21" customHeight="1" x14ac:dyDescent="0.25">
      <c r="A66" s="1">
        <v>54</v>
      </c>
      <c r="B66" s="46">
        <v>54</v>
      </c>
      <c r="C66" s="53"/>
      <c r="D66" s="46">
        <v>254</v>
      </c>
      <c r="E66" s="71"/>
      <c r="F66" s="61">
        <f t="shared" si="19"/>
        <v>0</v>
      </c>
      <c r="G66" s="71"/>
      <c r="H66" s="71">
        <f t="shared" si="16"/>
        <v>0</v>
      </c>
      <c r="I66" s="71"/>
      <c r="J66" s="71">
        <f t="shared" si="17"/>
        <v>0</v>
      </c>
      <c r="K66" s="71"/>
      <c r="L66" s="185"/>
      <c r="M66" s="71">
        <f t="shared" si="18"/>
        <v>0</v>
      </c>
      <c r="N66" s="64">
        <f t="shared" si="20"/>
        <v>0</v>
      </c>
      <c r="O66" s="64"/>
    </row>
    <row r="67" spans="1:15" ht="21" customHeight="1" x14ac:dyDescent="0.25">
      <c r="A67" s="1">
        <v>55</v>
      </c>
      <c r="B67" s="31">
        <v>55</v>
      </c>
      <c r="C67" s="29"/>
      <c r="D67" s="29">
        <v>255</v>
      </c>
      <c r="E67" s="71"/>
      <c r="F67" s="61">
        <f t="shared" si="19"/>
        <v>0</v>
      </c>
      <c r="G67" s="71"/>
      <c r="H67" s="71">
        <f t="shared" si="16"/>
        <v>0</v>
      </c>
      <c r="I67" s="71"/>
      <c r="J67" s="71">
        <f t="shared" si="17"/>
        <v>0</v>
      </c>
      <c r="K67" s="71"/>
      <c r="L67" s="185"/>
      <c r="M67" s="71">
        <f t="shared" si="18"/>
        <v>0</v>
      </c>
      <c r="N67" s="64">
        <f t="shared" si="20"/>
        <v>0</v>
      </c>
      <c r="O67" s="64"/>
    </row>
    <row r="68" spans="1:15" ht="21" customHeight="1" x14ac:dyDescent="0.25">
      <c r="A68" s="1">
        <v>56</v>
      </c>
      <c r="B68" s="46">
        <v>56</v>
      </c>
      <c r="C68" s="53"/>
      <c r="D68" s="46">
        <v>256</v>
      </c>
      <c r="E68" s="71"/>
      <c r="F68" s="61">
        <f t="shared" si="19"/>
        <v>0</v>
      </c>
      <c r="G68" s="71"/>
      <c r="H68" s="71">
        <f t="shared" si="16"/>
        <v>0</v>
      </c>
      <c r="I68" s="71"/>
      <c r="J68" s="71">
        <f t="shared" si="17"/>
        <v>0</v>
      </c>
      <c r="K68" s="71"/>
      <c r="L68" s="185"/>
      <c r="M68" s="71">
        <f t="shared" si="18"/>
        <v>0</v>
      </c>
      <c r="N68" s="64">
        <f t="shared" si="20"/>
        <v>0</v>
      </c>
      <c r="O68" s="64"/>
    </row>
    <row r="69" spans="1:15" ht="21" customHeight="1" x14ac:dyDescent="0.25">
      <c r="A69" s="1">
        <v>57</v>
      </c>
      <c r="B69" s="31">
        <v>57</v>
      </c>
      <c r="C69" s="29"/>
      <c r="D69" s="29">
        <v>257</v>
      </c>
      <c r="E69" s="71"/>
      <c r="F69" s="61">
        <f t="shared" si="19"/>
        <v>0</v>
      </c>
      <c r="G69" s="71"/>
      <c r="H69" s="71">
        <f t="shared" si="16"/>
        <v>0</v>
      </c>
      <c r="I69" s="71"/>
      <c r="J69" s="71">
        <f t="shared" si="17"/>
        <v>0</v>
      </c>
      <c r="K69" s="71"/>
      <c r="L69" s="185"/>
      <c r="M69" s="71">
        <f t="shared" si="18"/>
        <v>0</v>
      </c>
      <c r="N69" s="64">
        <f t="shared" si="20"/>
        <v>0</v>
      </c>
      <c r="O69" s="64"/>
    </row>
    <row r="70" spans="1:15" ht="21" customHeight="1" x14ac:dyDescent="0.25">
      <c r="A70" s="1">
        <v>58</v>
      </c>
      <c r="B70" s="46">
        <v>58</v>
      </c>
      <c r="C70" s="53"/>
      <c r="D70" s="46">
        <v>258</v>
      </c>
      <c r="E70" s="71"/>
      <c r="F70" s="61">
        <f t="shared" si="19"/>
        <v>0</v>
      </c>
      <c r="G70" s="71"/>
      <c r="H70" s="71">
        <f t="shared" si="16"/>
        <v>0</v>
      </c>
      <c r="I70" s="71"/>
      <c r="J70" s="71">
        <f t="shared" si="17"/>
        <v>0</v>
      </c>
      <c r="K70" s="71"/>
      <c r="L70" s="185"/>
      <c r="M70" s="71">
        <f t="shared" si="18"/>
        <v>0</v>
      </c>
      <c r="N70" s="64">
        <f t="shared" si="20"/>
        <v>0</v>
      </c>
      <c r="O70" s="64"/>
    </row>
    <row r="71" spans="1:15" ht="21" customHeight="1" x14ac:dyDescent="0.25">
      <c r="A71" s="1">
        <v>59</v>
      </c>
      <c r="B71" s="31">
        <v>59</v>
      </c>
      <c r="C71" s="29"/>
      <c r="D71" s="29">
        <v>259</v>
      </c>
      <c r="E71" s="71"/>
      <c r="F71" s="61">
        <f t="shared" si="19"/>
        <v>0</v>
      </c>
      <c r="G71" s="71"/>
      <c r="H71" s="71">
        <f t="shared" si="16"/>
        <v>0</v>
      </c>
      <c r="I71" s="71"/>
      <c r="J71" s="71">
        <f t="shared" si="17"/>
        <v>0</v>
      </c>
      <c r="K71" s="71"/>
      <c r="L71" s="185"/>
      <c r="M71" s="71">
        <f t="shared" si="18"/>
        <v>0</v>
      </c>
      <c r="N71" s="64">
        <f t="shared" si="20"/>
        <v>0</v>
      </c>
      <c r="O71" s="64"/>
    </row>
    <row r="72" spans="1:15" ht="21" customHeight="1" x14ac:dyDescent="0.3">
      <c r="A72" s="5" t="s">
        <v>12</v>
      </c>
      <c r="B72" s="6"/>
      <c r="C72" s="6"/>
      <c r="D72" s="5" t="s">
        <v>13</v>
      </c>
      <c r="E72" s="11"/>
      <c r="F72" s="6"/>
      <c r="G72" s="8"/>
    </row>
    <row r="73" spans="1:15" ht="21" customHeight="1" x14ac:dyDescent="0.35">
      <c r="A73" s="2" t="s">
        <v>22</v>
      </c>
      <c r="B73" s="3"/>
      <c r="C73" s="3"/>
      <c r="D73" s="3"/>
      <c r="E73" s="12" t="s">
        <v>10</v>
      </c>
      <c r="F73" s="3"/>
      <c r="G73" s="9"/>
    </row>
    <row r="74" spans="1:15" ht="21" customHeight="1" x14ac:dyDescent="0.25">
      <c r="B74" s="140" t="s">
        <v>0</v>
      </c>
      <c r="C74" s="140" t="s">
        <v>1</v>
      </c>
      <c r="D74" s="140" t="s">
        <v>2</v>
      </c>
      <c r="E74" s="190" t="s">
        <v>11</v>
      </c>
      <c r="F74" s="190"/>
      <c r="G74" s="190" t="s">
        <v>4</v>
      </c>
      <c r="H74" s="190"/>
      <c r="I74" s="190" t="s">
        <v>5</v>
      </c>
      <c r="J74" s="190"/>
      <c r="K74" s="191" t="s">
        <v>14</v>
      </c>
      <c r="L74" s="192"/>
      <c r="M74" s="193"/>
    </row>
    <row r="75" spans="1:15" ht="21" customHeight="1" thickBot="1" x14ac:dyDescent="0.3">
      <c r="E75" s="86" t="s">
        <v>8</v>
      </c>
      <c r="F75" s="87" t="s">
        <v>15</v>
      </c>
      <c r="G75" s="88" t="s">
        <v>7</v>
      </c>
      <c r="H75" s="87" t="s">
        <v>15</v>
      </c>
      <c r="I75" s="87" t="s">
        <v>7</v>
      </c>
      <c r="J75" s="87" t="s">
        <v>15</v>
      </c>
      <c r="K75" s="194" t="s">
        <v>16</v>
      </c>
      <c r="L75" s="195"/>
      <c r="M75" s="87" t="s">
        <v>15</v>
      </c>
      <c r="N75" s="89" t="s">
        <v>17</v>
      </c>
      <c r="O75" s="89" t="s">
        <v>32</v>
      </c>
    </row>
    <row r="76" spans="1:15" ht="21" customHeight="1" x14ac:dyDescent="0.25">
      <c r="A76" s="1">
        <v>60</v>
      </c>
      <c r="B76" s="31">
        <v>60</v>
      </c>
      <c r="C76" s="29"/>
      <c r="D76" s="29">
        <v>260</v>
      </c>
      <c r="E76" s="72"/>
      <c r="F76" s="73">
        <f>IF(E76&lt;&gt;0,INT(66.6476*(11-E76)^1.81),0)</f>
        <v>0</v>
      </c>
      <c r="G76" s="72"/>
      <c r="H76" s="72">
        <f t="shared" ref="H76:H94" si="21">IF(G76&lt;&gt;0,INT(0.188807*((G76*100)-210)^1.41),0)</f>
        <v>0</v>
      </c>
      <c r="I76" s="72"/>
      <c r="J76" s="72">
        <f t="shared" ref="J76:J94" si="22">IF(I76&lt;&gt;0,INT(7.86*(I76-7.95)^1.1),0)</f>
        <v>0</v>
      </c>
      <c r="K76" s="72"/>
      <c r="L76" s="186"/>
      <c r="M76" s="72">
        <f t="shared" ref="M76:M94" si="23">IF(K76+L76&lt;&gt;0,INT(0.19889*(185-((K76*60)+L76))^1.88),0)</f>
        <v>0</v>
      </c>
      <c r="N76" s="75">
        <f>M76+J76+H76+F76</f>
        <v>0</v>
      </c>
      <c r="O76" s="71"/>
    </row>
    <row r="77" spans="1:15" ht="21" customHeight="1" x14ac:dyDescent="0.25">
      <c r="A77" s="1">
        <v>61</v>
      </c>
      <c r="B77" s="46">
        <v>61</v>
      </c>
      <c r="C77" s="53"/>
      <c r="D77" s="46">
        <v>261</v>
      </c>
      <c r="E77" s="71"/>
      <c r="F77" s="61">
        <f t="shared" ref="F77:F94" si="24">IF(E77&lt;&gt;0,INT(66.6476*(11-E77)^1.81),0)</f>
        <v>0</v>
      </c>
      <c r="G77" s="71"/>
      <c r="H77" s="71">
        <f t="shared" si="21"/>
        <v>0</v>
      </c>
      <c r="I77" s="71"/>
      <c r="J77" s="71">
        <f t="shared" si="22"/>
        <v>0</v>
      </c>
      <c r="K77" s="71"/>
      <c r="L77" s="185"/>
      <c r="M77" s="71">
        <f t="shared" si="23"/>
        <v>0</v>
      </c>
      <c r="N77" s="140">
        <f t="shared" ref="N77:N94" si="25">M77+J77+H77+F77</f>
        <v>0</v>
      </c>
      <c r="O77" s="140"/>
    </row>
    <row r="78" spans="1:15" ht="21" customHeight="1" x14ac:dyDescent="0.25">
      <c r="A78" s="1">
        <v>62</v>
      </c>
      <c r="B78" s="31">
        <v>62</v>
      </c>
      <c r="C78" s="29"/>
      <c r="D78" s="29">
        <v>262</v>
      </c>
      <c r="E78" s="71"/>
      <c r="F78" s="61">
        <f t="shared" si="24"/>
        <v>0</v>
      </c>
      <c r="G78" s="71"/>
      <c r="H78" s="71">
        <f t="shared" si="21"/>
        <v>0</v>
      </c>
      <c r="I78" s="71"/>
      <c r="J78" s="71">
        <f t="shared" si="22"/>
        <v>0</v>
      </c>
      <c r="K78" s="71"/>
      <c r="L78" s="185"/>
      <c r="M78" s="71">
        <f t="shared" si="23"/>
        <v>0</v>
      </c>
      <c r="N78" s="140">
        <f t="shared" si="25"/>
        <v>0</v>
      </c>
      <c r="O78" s="140"/>
    </row>
    <row r="79" spans="1:15" ht="21" customHeight="1" x14ac:dyDescent="0.25">
      <c r="A79" s="1">
        <v>63</v>
      </c>
      <c r="B79" s="46">
        <v>63</v>
      </c>
      <c r="C79" s="53"/>
      <c r="D79" s="46">
        <v>263</v>
      </c>
      <c r="E79" s="71"/>
      <c r="F79" s="61">
        <f t="shared" si="24"/>
        <v>0</v>
      </c>
      <c r="G79" s="71"/>
      <c r="H79" s="71">
        <f t="shared" si="21"/>
        <v>0</v>
      </c>
      <c r="I79" s="71"/>
      <c r="J79" s="71">
        <f t="shared" si="22"/>
        <v>0</v>
      </c>
      <c r="K79" s="71"/>
      <c r="L79" s="185"/>
      <c r="M79" s="71">
        <f t="shared" si="23"/>
        <v>0</v>
      </c>
      <c r="N79" s="140">
        <f t="shared" si="25"/>
        <v>0</v>
      </c>
      <c r="O79" s="140"/>
    </row>
    <row r="80" spans="1:15" ht="21" customHeight="1" x14ac:dyDescent="0.25">
      <c r="A80" s="1">
        <v>64</v>
      </c>
      <c r="B80" s="31">
        <v>64</v>
      </c>
      <c r="C80" s="29"/>
      <c r="D80" s="29">
        <v>264</v>
      </c>
      <c r="E80" s="71"/>
      <c r="F80" s="61">
        <f t="shared" si="24"/>
        <v>0</v>
      </c>
      <c r="G80" s="71"/>
      <c r="H80" s="71">
        <f t="shared" si="21"/>
        <v>0</v>
      </c>
      <c r="I80" s="71"/>
      <c r="J80" s="71">
        <f t="shared" si="22"/>
        <v>0</v>
      </c>
      <c r="K80" s="71"/>
      <c r="L80" s="185"/>
      <c r="M80" s="71">
        <f t="shared" si="23"/>
        <v>0</v>
      </c>
      <c r="N80" s="140">
        <f t="shared" si="25"/>
        <v>0</v>
      </c>
      <c r="O80" s="140"/>
    </row>
    <row r="81" spans="1:15" ht="21" customHeight="1" x14ac:dyDescent="0.25">
      <c r="A81" s="1">
        <v>65</v>
      </c>
      <c r="B81" s="46">
        <v>65</v>
      </c>
      <c r="C81" s="53"/>
      <c r="D81" s="46">
        <v>265</v>
      </c>
      <c r="E81" s="71"/>
      <c r="F81" s="61">
        <f t="shared" si="24"/>
        <v>0</v>
      </c>
      <c r="G81" s="71"/>
      <c r="H81" s="71">
        <f t="shared" si="21"/>
        <v>0</v>
      </c>
      <c r="I81" s="71"/>
      <c r="J81" s="71">
        <f t="shared" si="22"/>
        <v>0</v>
      </c>
      <c r="K81" s="71"/>
      <c r="L81" s="185"/>
      <c r="M81" s="71">
        <f t="shared" si="23"/>
        <v>0</v>
      </c>
      <c r="N81" s="140">
        <f t="shared" si="25"/>
        <v>0</v>
      </c>
      <c r="O81" s="140"/>
    </row>
    <row r="82" spans="1:15" ht="21" customHeight="1" x14ac:dyDescent="0.25">
      <c r="A82" s="1">
        <v>66</v>
      </c>
      <c r="B82" s="31">
        <v>66</v>
      </c>
      <c r="C82" s="29"/>
      <c r="D82" s="29">
        <v>266</v>
      </c>
      <c r="E82" s="71"/>
      <c r="F82" s="61">
        <f t="shared" si="24"/>
        <v>0</v>
      </c>
      <c r="G82" s="71"/>
      <c r="H82" s="71">
        <f t="shared" si="21"/>
        <v>0</v>
      </c>
      <c r="I82" s="71"/>
      <c r="J82" s="71">
        <f t="shared" si="22"/>
        <v>0</v>
      </c>
      <c r="K82" s="71"/>
      <c r="L82" s="185"/>
      <c r="M82" s="71">
        <f t="shared" si="23"/>
        <v>0</v>
      </c>
      <c r="N82" s="140">
        <f t="shared" si="25"/>
        <v>0</v>
      </c>
      <c r="O82" s="140"/>
    </row>
    <row r="83" spans="1:15" ht="21" customHeight="1" x14ac:dyDescent="0.25">
      <c r="A83" s="1">
        <v>67</v>
      </c>
      <c r="B83" s="46">
        <v>67</v>
      </c>
      <c r="C83" s="53"/>
      <c r="D83" s="46">
        <v>267</v>
      </c>
      <c r="E83" s="71"/>
      <c r="F83" s="61">
        <f t="shared" si="24"/>
        <v>0</v>
      </c>
      <c r="G83" s="71"/>
      <c r="H83" s="71">
        <f t="shared" si="21"/>
        <v>0</v>
      </c>
      <c r="I83" s="71"/>
      <c r="J83" s="71">
        <f t="shared" si="22"/>
        <v>0</v>
      </c>
      <c r="K83" s="71"/>
      <c r="L83" s="185"/>
      <c r="M83" s="71">
        <f t="shared" si="23"/>
        <v>0</v>
      </c>
      <c r="N83" s="140">
        <f t="shared" si="25"/>
        <v>0</v>
      </c>
      <c r="O83" s="140"/>
    </row>
    <row r="84" spans="1:15" ht="21" customHeight="1" x14ac:dyDescent="0.25">
      <c r="A84" s="1">
        <v>68</v>
      </c>
      <c r="B84" s="31">
        <v>68</v>
      </c>
      <c r="C84" s="29"/>
      <c r="D84" s="29">
        <v>268</v>
      </c>
      <c r="E84" s="71"/>
      <c r="F84" s="61">
        <f t="shared" si="24"/>
        <v>0</v>
      </c>
      <c r="G84" s="71"/>
      <c r="H84" s="71">
        <f t="shared" si="21"/>
        <v>0</v>
      </c>
      <c r="I84" s="71"/>
      <c r="J84" s="71">
        <f t="shared" si="22"/>
        <v>0</v>
      </c>
      <c r="K84" s="71"/>
      <c r="L84" s="185"/>
      <c r="M84" s="71">
        <f t="shared" si="23"/>
        <v>0</v>
      </c>
      <c r="N84" s="140">
        <f t="shared" si="25"/>
        <v>0</v>
      </c>
      <c r="O84" s="140"/>
    </row>
    <row r="85" spans="1:15" ht="21" customHeight="1" x14ac:dyDescent="0.25">
      <c r="A85" s="1">
        <v>69</v>
      </c>
      <c r="B85" s="46">
        <v>69</v>
      </c>
      <c r="C85" s="53"/>
      <c r="D85" s="46">
        <v>269</v>
      </c>
      <c r="E85" s="71"/>
      <c r="F85" s="61">
        <f t="shared" si="24"/>
        <v>0</v>
      </c>
      <c r="G85" s="71"/>
      <c r="H85" s="71">
        <f t="shared" si="21"/>
        <v>0</v>
      </c>
      <c r="I85" s="71"/>
      <c r="J85" s="71">
        <f t="shared" si="22"/>
        <v>0</v>
      </c>
      <c r="K85" s="71"/>
      <c r="L85" s="185"/>
      <c r="M85" s="71">
        <f t="shared" si="23"/>
        <v>0</v>
      </c>
      <c r="N85" s="140">
        <f t="shared" si="25"/>
        <v>0</v>
      </c>
      <c r="O85" s="140"/>
    </row>
    <row r="86" spans="1:15" ht="21" customHeight="1" x14ac:dyDescent="0.25">
      <c r="A86" s="1">
        <v>70</v>
      </c>
      <c r="B86" s="31">
        <v>70</v>
      </c>
      <c r="C86" s="29"/>
      <c r="D86" s="29">
        <v>270</v>
      </c>
      <c r="E86" s="71"/>
      <c r="F86" s="61">
        <f t="shared" si="24"/>
        <v>0</v>
      </c>
      <c r="G86" s="71"/>
      <c r="H86" s="71">
        <f t="shared" si="21"/>
        <v>0</v>
      </c>
      <c r="I86" s="71"/>
      <c r="J86" s="71">
        <f t="shared" si="22"/>
        <v>0</v>
      </c>
      <c r="K86" s="71"/>
      <c r="L86" s="185"/>
      <c r="M86" s="71">
        <f t="shared" si="23"/>
        <v>0</v>
      </c>
      <c r="N86" s="140">
        <f t="shared" si="25"/>
        <v>0</v>
      </c>
      <c r="O86" s="140"/>
    </row>
    <row r="87" spans="1:15" ht="21" customHeight="1" x14ac:dyDescent="0.25">
      <c r="A87" s="1">
        <v>71</v>
      </c>
      <c r="B87" s="46">
        <v>71</v>
      </c>
      <c r="C87" s="53"/>
      <c r="D87" s="46">
        <v>271</v>
      </c>
      <c r="E87" s="71"/>
      <c r="F87" s="61">
        <f t="shared" si="24"/>
        <v>0</v>
      </c>
      <c r="G87" s="71"/>
      <c r="H87" s="71">
        <f t="shared" si="21"/>
        <v>0</v>
      </c>
      <c r="I87" s="71"/>
      <c r="J87" s="71">
        <f t="shared" si="22"/>
        <v>0</v>
      </c>
      <c r="K87" s="71"/>
      <c r="L87" s="185"/>
      <c r="M87" s="71">
        <f t="shared" si="23"/>
        <v>0</v>
      </c>
      <c r="N87" s="140">
        <f t="shared" si="25"/>
        <v>0</v>
      </c>
      <c r="O87" s="140"/>
    </row>
    <row r="88" spans="1:15" ht="21" customHeight="1" x14ac:dyDescent="0.25">
      <c r="A88" s="1">
        <v>72</v>
      </c>
      <c r="B88" s="31">
        <v>72</v>
      </c>
      <c r="C88" s="29"/>
      <c r="D88" s="29">
        <v>272</v>
      </c>
      <c r="E88" s="71"/>
      <c r="F88" s="61">
        <f t="shared" si="24"/>
        <v>0</v>
      </c>
      <c r="G88" s="71"/>
      <c r="H88" s="71">
        <f t="shared" si="21"/>
        <v>0</v>
      </c>
      <c r="I88" s="71"/>
      <c r="J88" s="71">
        <f t="shared" si="22"/>
        <v>0</v>
      </c>
      <c r="K88" s="71"/>
      <c r="L88" s="185"/>
      <c r="M88" s="71">
        <f t="shared" si="23"/>
        <v>0</v>
      </c>
      <c r="N88" s="140">
        <f t="shared" si="25"/>
        <v>0</v>
      </c>
      <c r="O88" s="140"/>
    </row>
    <row r="89" spans="1:15" ht="21" customHeight="1" x14ac:dyDescent="0.25">
      <c r="A89" s="1">
        <v>73</v>
      </c>
      <c r="B89" s="46">
        <v>73</v>
      </c>
      <c r="C89" s="53"/>
      <c r="D89" s="46">
        <v>273</v>
      </c>
      <c r="E89" s="71"/>
      <c r="F89" s="61">
        <f t="shared" si="24"/>
        <v>0</v>
      </c>
      <c r="G89" s="71"/>
      <c r="H89" s="71">
        <f t="shared" si="21"/>
        <v>0</v>
      </c>
      <c r="I89" s="71"/>
      <c r="J89" s="71">
        <f t="shared" si="22"/>
        <v>0</v>
      </c>
      <c r="K89" s="71"/>
      <c r="L89" s="185"/>
      <c r="M89" s="71">
        <f t="shared" si="23"/>
        <v>0</v>
      </c>
      <c r="N89" s="140">
        <f t="shared" si="25"/>
        <v>0</v>
      </c>
      <c r="O89" s="140"/>
    </row>
    <row r="90" spans="1:15" ht="21" customHeight="1" x14ac:dyDescent="0.25">
      <c r="A90" s="1">
        <v>74</v>
      </c>
      <c r="B90" s="31">
        <v>74</v>
      </c>
      <c r="C90" s="29"/>
      <c r="D90" s="29">
        <v>274</v>
      </c>
      <c r="E90" s="71"/>
      <c r="F90" s="61">
        <f t="shared" si="24"/>
        <v>0</v>
      </c>
      <c r="G90" s="71"/>
      <c r="H90" s="71">
        <f t="shared" si="21"/>
        <v>0</v>
      </c>
      <c r="I90" s="71"/>
      <c r="J90" s="71">
        <f t="shared" si="22"/>
        <v>0</v>
      </c>
      <c r="K90" s="71"/>
      <c r="L90" s="185"/>
      <c r="M90" s="71">
        <f t="shared" si="23"/>
        <v>0</v>
      </c>
      <c r="N90" s="140">
        <f t="shared" si="25"/>
        <v>0</v>
      </c>
      <c r="O90" s="140"/>
    </row>
    <row r="91" spans="1:15" ht="21" customHeight="1" x14ac:dyDescent="0.25">
      <c r="A91" s="1">
        <v>75</v>
      </c>
      <c r="B91" s="46">
        <v>75</v>
      </c>
      <c r="C91" s="53"/>
      <c r="D91" s="46">
        <v>275</v>
      </c>
      <c r="E91" s="71"/>
      <c r="F91" s="61">
        <f t="shared" si="24"/>
        <v>0</v>
      </c>
      <c r="G91" s="71"/>
      <c r="H91" s="71">
        <f t="shared" si="21"/>
        <v>0</v>
      </c>
      <c r="I91" s="71"/>
      <c r="J91" s="71">
        <f t="shared" si="22"/>
        <v>0</v>
      </c>
      <c r="K91" s="71"/>
      <c r="L91" s="185"/>
      <c r="M91" s="71">
        <f t="shared" si="23"/>
        <v>0</v>
      </c>
      <c r="N91" s="140">
        <f t="shared" si="25"/>
        <v>0</v>
      </c>
      <c r="O91" s="140"/>
    </row>
    <row r="92" spans="1:15" ht="21" customHeight="1" x14ac:dyDescent="0.25">
      <c r="A92" s="1">
        <v>76</v>
      </c>
      <c r="B92" s="31">
        <v>76</v>
      </c>
      <c r="C92" s="29"/>
      <c r="D92" s="29">
        <v>276</v>
      </c>
      <c r="E92" s="71"/>
      <c r="F92" s="61">
        <f t="shared" si="24"/>
        <v>0</v>
      </c>
      <c r="G92" s="71"/>
      <c r="H92" s="71">
        <f t="shared" si="21"/>
        <v>0</v>
      </c>
      <c r="I92" s="71"/>
      <c r="J92" s="71">
        <f t="shared" si="22"/>
        <v>0</v>
      </c>
      <c r="K92" s="71"/>
      <c r="L92" s="185"/>
      <c r="M92" s="71">
        <f t="shared" si="23"/>
        <v>0</v>
      </c>
      <c r="N92" s="140">
        <f t="shared" si="25"/>
        <v>0</v>
      </c>
      <c r="O92" s="140"/>
    </row>
    <row r="93" spans="1:15" ht="21" customHeight="1" x14ac:dyDescent="0.25">
      <c r="A93" s="1">
        <v>77</v>
      </c>
      <c r="B93" s="46">
        <v>77</v>
      </c>
      <c r="C93" s="53"/>
      <c r="D93" s="46">
        <v>277</v>
      </c>
      <c r="E93" s="71"/>
      <c r="F93" s="61">
        <f t="shared" si="24"/>
        <v>0</v>
      </c>
      <c r="G93" s="71"/>
      <c r="H93" s="71">
        <f t="shared" si="21"/>
        <v>0</v>
      </c>
      <c r="I93" s="71"/>
      <c r="J93" s="71">
        <f t="shared" si="22"/>
        <v>0</v>
      </c>
      <c r="K93" s="71"/>
      <c r="L93" s="185"/>
      <c r="M93" s="71">
        <f t="shared" si="23"/>
        <v>0</v>
      </c>
      <c r="N93" s="140">
        <f t="shared" si="25"/>
        <v>0</v>
      </c>
      <c r="O93" s="140"/>
    </row>
    <row r="94" spans="1:15" ht="21" customHeight="1" x14ac:dyDescent="0.25">
      <c r="A94" s="1">
        <v>78</v>
      </c>
      <c r="B94" s="31">
        <v>78</v>
      </c>
      <c r="C94" s="29"/>
      <c r="D94" s="29">
        <v>278</v>
      </c>
      <c r="E94" s="71"/>
      <c r="F94" s="61">
        <f t="shared" si="24"/>
        <v>0</v>
      </c>
      <c r="G94" s="71"/>
      <c r="H94" s="71">
        <f t="shared" si="21"/>
        <v>0</v>
      </c>
      <c r="I94" s="71"/>
      <c r="J94" s="71">
        <f t="shared" si="22"/>
        <v>0</v>
      </c>
      <c r="K94" s="71"/>
      <c r="L94" s="185"/>
      <c r="M94" s="71">
        <f t="shared" si="23"/>
        <v>0</v>
      </c>
      <c r="N94" s="140">
        <f t="shared" si="25"/>
        <v>0</v>
      </c>
      <c r="O94" s="140"/>
    </row>
    <row r="95" spans="1:15" x14ac:dyDescent="0.25">
      <c r="I95" s="4"/>
    </row>
    <row r="96" spans="1:15" x14ac:dyDescent="0.25">
      <c r="I96" s="4"/>
    </row>
    <row r="97" spans="9:9" x14ac:dyDescent="0.25">
      <c r="I97" s="4"/>
    </row>
    <row r="98" spans="9:9" x14ac:dyDescent="0.25">
      <c r="I98" s="4"/>
    </row>
    <row r="99" spans="9:9" x14ac:dyDescent="0.25">
      <c r="I99" s="4"/>
    </row>
    <row r="100" spans="9:9" x14ac:dyDescent="0.25">
      <c r="I100" s="4"/>
    </row>
    <row r="101" spans="9:9" x14ac:dyDescent="0.25">
      <c r="I101" s="4"/>
    </row>
    <row r="102" spans="9:9" x14ac:dyDescent="0.25">
      <c r="I102" s="4"/>
    </row>
    <row r="103" spans="9:9" x14ac:dyDescent="0.25">
      <c r="I103" s="4"/>
    </row>
    <row r="104" spans="9:9" x14ac:dyDescent="0.25">
      <c r="I104" s="4"/>
    </row>
    <row r="105" spans="9:9" x14ac:dyDescent="0.25">
      <c r="I105" s="4"/>
    </row>
    <row r="106" spans="9:9" x14ac:dyDescent="0.25">
      <c r="I106" s="4"/>
    </row>
    <row r="107" spans="9:9" x14ac:dyDescent="0.25">
      <c r="I107" s="4"/>
    </row>
    <row r="108" spans="9:9" x14ac:dyDescent="0.25">
      <c r="I108" s="4"/>
    </row>
    <row r="109" spans="9:9" x14ac:dyDescent="0.25">
      <c r="I109" s="4"/>
    </row>
    <row r="110" spans="9:9" x14ac:dyDescent="0.25">
      <c r="I110" s="4"/>
    </row>
    <row r="111" spans="9:9" x14ac:dyDescent="0.25">
      <c r="I111" s="4"/>
    </row>
    <row r="112" spans="9:9" x14ac:dyDescent="0.25">
      <c r="I112" s="4"/>
    </row>
    <row r="113" spans="9:9" x14ac:dyDescent="0.25">
      <c r="I113" s="4"/>
    </row>
    <row r="114" spans="9:9" x14ac:dyDescent="0.25">
      <c r="I114" s="4"/>
    </row>
    <row r="115" spans="9:9" x14ac:dyDescent="0.25">
      <c r="I115" s="4"/>
    </row>
    <row r="116" spans="9:9" x14ac:dyDescent="0.25">
      <c r="I116" s="4"/>
    </row>
    <row r="117" spans="9:9" x14ac:dyDescent="0.25">
      <c r="I117" s="4"/>
    </row>
    <row r="118" spans="9:9" x14ac:dyDescent="0.25">
      <c r="I118" s="4"/>
    </row>
    <row r="119" spans="9:9" x14ac:dyDescent="0.25">
      <c r="I119" s="4"/>
    </row>
    <row r="120" spans="9:9" x14ac:dyDescent="0.25">
      <c r="I120" s="4"/>
    </row>
    <row r="121" spans="9:9" x14ac:dyDescent="0.25">
      <c r="I121" s="4"/>
    </row>
    <row r="122" spans="9:9" x14ac:dyDescent="0.25">
      <c r="I122" s="4"/>
    </row>
    <row r="123" spans="9:9" x14ac:dyDescent="0.25">
      <c r="I123" s="4"/>
    </row>
    <row r="124" spans="9:9" x14ac:dyDescent="0.25">
      <c r="I124" s="4"/>
    </row>
    <row r="125" spans="9:9" x14ac:dyDescent="0.25">
      <c r="I125" s="4"/>
    </row>
    <row r="126" spans="9:9" x14ac:dyDescent="0.25">
      <c r="I126" s="4"/>
    </row>
    <row r="127" spans="9:9" x14ac:dyDescent="0.25">
      <c r="I127" s="4"/>
    </row>
    <row r="128" spans="9:9" x14ac:dyDescent="0.25">
      <c r="I128" s="4"/>
    </row>
    <row r="129" spans="9:9" x14ac:dyDescent="0.25">
      <c r="I129" s="4"/>
    </row>
    <row r="130" spans="9:9" x14ac:dyDescent="0.25">
      <c r="I130" s="4"/>
    </row>
    <row r="131" spans="9:9" x14ac:dyDescent="0.25">
      <c r="I131" s="4"/>
    </row>
    <row r="132" spans="9:9" x14ac:dyDescent="0.25">
      <c r="I132" s="4"/>
    </row>
    <row r="133" spans="9:9" x14ac:dyDescent="0.25">
      <c r="I133" s="4"/>
    </row>
    <row r="134" spans="9:9" x14ac:dyDescent="0.25">
      <c r="I134" s="4"/>
    </row>
    <row r="135" spans="9:9" x14ac:dyDescent="0.25">
      <c r="I135" s="4"/>
    </row>
    <row r="136" spans="9:9" x14ac:dyDescent="0.25">
      <c r="I136" s="4"/>
    </row>
    <row r="137" spans="9:9" x14ac:dyDescent="0.25">
      <c r="I137" s="4"/>
    </row>
    <row r="138" spans="9:9" x14ac:dyDescent="0.25">
      <c r="I138" s="4"/>
    </row>
    <row r="139" spans="9:9" x14ac:dyDescent="0.25">
      <c r="I139" s="4"/>
    </row>
    <row r="140" spans="9:9" x14ac:dyDescent="0.25">
      <c r="I140" s="4"/>
    </row>
    <row r="141" spans="9:9" x14ac:dyDescent="0.25">
      <c r="I141" s="4"/>
    </row>
    <row r="142" spans="9:9" x14ac:dyDescent="0.25">
      <c r="I142" s="4"/>
    </row>
    <row r="143" spans="9:9" x14ac:dyDescent="0.25">
      <c r="I143" s="4"/>
    </row>
    <row r="144" spans="9:9" x14ac:dyDescent="0.25">
      <c r="I144" s="4"/>
    </row>
    <row r="145" spans="9:9" x14ac:dyDescent="0.25">
      <c r="I145" s="4"/>
    </row>
    <row r="146" spans="9:9" x14ac:dyDescent="0.25">
      <c r="I146" s="4"/>
    </row>
    <row r="147" spans="9:9" x14ac:dyDescent="0.25">
      <c r="I147" s="4"/>
    </row>
    <row r="148" spans="9:9" x14ac:dyDescent="0.25">
      <c r="I148" s="4"/>
    </row>
    <row r="149" spans="9:9" x14ac:dyDescent="0.25">
      <c r="I149" s="4"/>
    </row>
    <row r="150" spans="9:9" x14ac:dyDescent="0.25">
      <c r="I150" s="4"/>
    </row>
    <row r="151" spans="9:9" x14ac:dyDescent="0.25">
      <c r="I151" s="4"/>
    </row>
    <row r="152" spans="9:9" x14ac:dyDescent="0.25">
      <c r="I152" s="4"/>
    </row>
    <row r="153" spans="9:9" x14ac:dyDescent="0.25">
      <c r="I153" s="4"/>
    </row>
    <row r="154" spans="9:9" x14ac:dyDescent="0.25">
      <c r="I154" s="4"/>
    </row>
    <row r="155" spans="9:9" x14ac:dyDescent="0.25">
      <c r="I155" s="4"/>
    </row>
    <row r="156" spans="9:9" x14ac:dyDescent="0.25">
      <c r="I156" s="4"/>
    </row>
    <row r="157" spans="9:9" x14ac:dyDescent="0.25">
      <c r="I157" s="4"/>
    </row>
    <row r="158" spans="9:9" x14ac:dyDescent="0.25">
      <c r="I158" s="4"/>
    </row>
    <row r="159" spans="9:9" x14ac:dyDescent="0.25">
      <c r="I159" s="4"/>
    </row>
    <row r="160" spans="9:9" x14ac:dyDescent="0.25">
      <c r="I160" s="4"/>
    </row>
    <row r="161" spans="9:9" x14ac:dyDescent="0.25">
      <c r="I161" s="4"/>
    </row>
    <row r="162" spans="9:9" x14ac:dyDescent="0.25">
      <c r="I162" s="4"/>
    </row>
    <row r="163" spans="9:9" x14ac:dyDescent="0.25">
      <c r="I163" s="4"/>
    </row>
    <row r="164" spans="9:9" x14ac:dyDescent="0.25">
      <c r="I164" s="4"/>
    </row>
  </sheetData>
  <mergeCells count="20">
    <mergeCell ref="K3:L3"/>
    <mergeCell ref="K4:L4"/>
    <mergeCell ref="K28:L28"/>
    <mergeCell ref="E3:F3"/>
    <mergeCell ref="G3:H3"/>
    <mergeCell ref="I3:J3"/>
    <mergeCell ref="E27:F27"/>
    <mergeCell ref="G27:H27"/>
    <mergeCell ref="I27:J27"/>
    <mergeCell ref="K52:L52"/>
    <mergeCell ref="K51:M51"/>
    <mergeCell ref="K27:L27"/>
    <mergeCell ref="E51:F51"/>
    <mergeCell ref="G51:H51"/>
    <mergeCell ref="I51:J51"/>
    <mergeCell ref="E74:F74"/>
    <mergeCell ref="G74:H74"/>
    <mergeCell ref="I74:J74"/>
    <mergeCell ref="K74:M74"/>
    <mergeCell ref="K75:L75"/>
  </mergeCells>
  <pageMargins left="0.25" right="0.25" top="0.75" bottom="0.75" header="0.3" footer="0.3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A43" zoomScale="70" zoomScaleNormal="70" workbookViewId="0">
      <selection activeCell="G40" sqref="G40"/>
    </sheetView>
  </sheetViews>
  <sheetFormatPr defaultRowHeight="15" x14ac:dyDescent="0.25"/>
  <cols>
    <col min="1" max="1" width="7" customWidth="1"/>
    <col min="2" max="2" width="17.140625" customWidth="1"/>
    <col min="3" max="3" width="13.140625" customWidth="1"/>
    <col min="4" max="7" width="11.140625" customWidth="1"/>
  </cols>
  <sheetData>
    <row r="1" spans="1:8" ht="23.25" customHeight="1" x14ac:dyDescent="0.3">
      <c r="A1" s="5" t="s">
        <v>12</v>
      </c>
      <c r="B1" s="6"/>
      <c r="C1" s="5" t="s">
        <v>13</v>
      </c>
      <c r="E1" s="11"/>
    </row>
    <row r="2" spans="1:8" s="42" customFormat="1" ht="33.75" customHeight="1" x14ac:dyDescent="0.45">
      <c r="A2" s="44" t="s">
        <v>21</v>
      </c>
      <c r="D2" s="56" t="s">
        <v>28</v>
      </c>
    </row>
    <row r="3" spans="1:8" ht="21" customHeight="1" x14ac:dyDescent="0.25">
      <c r="A3" s="45"/>
      <c r="B3" s="45" t="s">
        <v>6</v>
      </c>
      <c r="C3" s="45" t="s">
        <v>2</v>
      </c>
      <c r="D3" s="60">
        <v>1</v>
      </c>
      <c r="E3" s="61">
        <v>2</v>
      </c>
      <c r="F3" s="61">
        <v>3</v>
      </c>
      <c r="G3" s="61" t="s">
        <v>27</v>
      </c>
      <c r="H3" s="61" t="s">
        <v>3</v>
      </c>
    </row>
    <row r="4" spans="1:8" ht="21.75" customHeight="1" x14ac:dyDescent="0.25">
      <c r="A4" s="45">
        <v>1</v>
      </c>
      <c r="B4" s="90" t="str">
        <f>'žáci 04-05'!B5</f>
        <v>Svozil Jan</v>
      </c>
      <c r="C4" s="90" t="str">
        <f>'žáci 04-05'!D5</f>
        <v>TJVME</v>
      </c>
      <c r="D4" s="45"/>
      <c r="E4" s="45"/>
      <c r="F4" s="45"/>
      <c r="G4" s="45"/>
      <c r="H4" s="45"/>
    </row>
    <row r="5" spans="1:8" ht="21.75" customHeight="1" x14ac:dyDescent="0.25">
      <c r="A5" s="45">
        <v>2</v>
      </c>
      <c r="B5" s="45" t="str">
        <f>'žáci 04-05'!B6</f>
        <v>Hrabec Jan</v>
      </c>
      <c r="C5" s="45" t="str">
        <f>'žáci 04-05'!D6</f>
        <v>Atletika PORUBA</v>
      </c>
      <c r="D5" s="45"/>
      <c r="E5" s="45"/>
      <c r="F5" s="45"/>
      <c r="G5" s="45"/>
      <c r="H5" s="45"/>
    </row>
    <row r="6" spans="1:8" ht="21.75" customHeight="1" x14ac:dyDescent="0.25">
      <c r="A6" s="45">
        <v>3</v>
      </c>
      <c r="B6" s="45" t="str">
        <f>'žáci 04-05'!B7</f>
        <v>Szkatula František</v>
      </c>
      <c r="C6" s="45" t="str">
        <f>'žáci 04-05'!D7</f>
        <v>TJ TŽ Třinec A</v>
      </c>
      <c r="D6" s="45"/>
      <c r="E6" s="45"/>
      <c r="F6" s="45"/>
      <c r="G6" s="45"/>
      <c r="H6" s="45"/>
    </row>
    <row r="7" spans="1:8" ht="21.75" customHeight="1" x14ac:dyDescent="0.25">
      <c r="A7" s="45">
        <v>4</v>
      </c>
      <c r="B7" s="45" t="str">
        <f>'žáci 04-05'!B8</f>
        <v>Bednář David</v>
      </c>
      <c r="C7" s="45" t="str">
        <f>'žáci 04-05'!D8</f>
        <v>Slezan Frýdek-Místek A</v>
      </c>
      <c r="D7" s="45"/>
      <c r="E7" s="45"/>
      <c r="F7" s="45"/>
      <c r="G7" s="45"/>
      <c r="H7" s="45"/>
    </row>
    <row r="8" spans="1:8" ht="21.75" customHeight="1" x14ac:dyDescent="0.25">
      <c r="A8" s="45">
        <v>5</v>
      </c>
      <c r="B8" s="45" t="str">
        <f>'žáci 04-05'!B9</f>
        <v>Bujok Adam</v>
      </c>
      <c r="C8" s="45" t="str">
        <f>'žáci 04-05'!D9</f>
        <v>TJ TŽ Třinec A</v>
      </c>
      <c r="D8" s="45"/>
      <c r="E8" s="45"/>
      <c r="F8" s="45"/>
      <c r="G8" s="45"/>
      <c r="H8" s="45"/>
    </row>
    <row r="9" spans="1:8" ht="21.75" customHeight="1" x14ac:dyDescent="0.25">
      <c r="A9" s="45">
        <v>6</v>
      </c>
      <c r="B9" s="45" t="str">
        <f>'žáci 04-05'!B10</f>
        <v>Holiš Štěpán</v>
      </c>
      <c r="C9" s="45" t="str">
        <f>'žáci 04-05'!D10</f>
        <v>TJVME</v>
      </c>
      <c r="D9" s="45"/>
      <c r="E9" s="45"/>
      <c r="F9" s="45"/>
      <c r="G9" s="45"/>
      <c r="H9" s="45"/>
    </row>
    <row r="10" spans="1:8" ht="21.75" customHeight="1" x14ac:dyDescent="0.25">
      <c r="A10" s="45">
        <v>7</v>
      </c>
      <c r="B10" s="45" t="str">
        <f>'žáci 04-05'!B11</f>
        <v>Bojko František</v>
      </c>
      <c r="C10" s="45" t="str">
        <f>'žáci 04-05'!D11</f>
        <v>TJ TŽ Třinec B</v>
      </c>
      <c r="D10" s="45"/>
      <c r="E10" s="45"/>
      <c r="F10" s="45"/>
      <c r="G10" s="45"/>
      <c r="H10" s="45"/>
    </row>
    <row r="11" spans="1:8" ht="21.75" customHeight="1" x14ac:dyDescent="0.25">
      <c r="A11" s="45">
        <v>8</v>
      </c>
      <c r="B11" s="45" t="str">
        <f>'žáci 04-05'!B12</f>
        <v>Sikora Marek</v>
      </c>
      <c r="C11" s="45" t="str">
        <f>'žáci 04-05'!D12</f>
        <v>TJ TŽ Třinec A</v>
      </c>
      <c r="D11" s="45"/>
      <c r="E11" s="45"/>
      <c r="F11" s="45"/>
      <c r="G11" s="45"/>
      <c r="H11" s="45"/>
    </row>
    <row r="12" spans="1:8" ht="21.75" customHeight="1" x14ac:dyDescent="0.25">
      <c r="A12" s="45">
        <v>9</v>
      </c>
      <c r="B12" s="45" t="str">
        <f>'žáci 04-05'!B13</f>
        <v>Gerla Tomáš</v>
      </c>
      <c r="C12" s="45" t="str">
        <f>'žáci 04-05'!D13</f>
        <v>TJVME</v>
      </c>
      <c r="D12" s="45"/>
      <c r="E12" s="45"/>
      <c r="F12" s="45"/>
      <c r="G12" s="45"/>
      <c r="H12" s="45"/>
    </row>
    <row r="13" spans="1:8" ht="21.75" customHeight="1" x14ac:dyDescent="0.25">
      <c r="A13" s="45">
        <v>10</v>
      </c>
      <c r="B13" s="45" t="str">
        <f>'žáci 04-05'!B14</f>
        <v>Krupica Václav</v>
      </c>
      <c r="C13" s="45" t="str">
        <f>'žáci 04-05'!D14</f>
        <v>Atletika PORUBA</v>
      </c>
      <c r="D13" s="45"/>
      <c r="E13" s="45"/>
      <c r="F13" s="45"/>
      <c r="G13" s="45"/>
      <c r="H13" s="45"/>
    </row>
    <row r="14" spans="1:8" ht="21.75" customHeight="1" x14ac:dyDescent="0.25">
      <c r="A14" s="45">
        <v>11</v>
      </c>
      <c r="B14" s="45" t="str">
        <f>'žáci 04-05'!B15</f>
        <v>Göttlicher Dominik</v>
      </c>
      <c r="C14" s="45" t="str">
        <f>'žáci 04-05'!D15</f>
        <v>Slezan Frýdek-Místek A</v>
      </c>
      <c r="D14" s="45"/>
      <c r="E14" s="45"/>
      <c r="F14" s="45"/>
      <c r="G14" s="45"/>
      <c r="H14" s="45"/>
    </row>
    <row r="15" spans="1:8" ht="21.75" customHeight="1" x14ac:dyDescent="0.25">
      <c r="A15" s="45">
        <v>12</v>
      </c>
      <c r="B15" s="45" t="str">
        <f>'žáci 04-05'!B16</f>
        <v>Grzych Oliver</v>
      </c>
      <c r="C15" s="45" t="str">
        <f>'žáci 04-05'!D16</f>
        <v>Slezan Frýdek-Místek B</v>
      </c>
      <c r="D15" s="45"/>
      <c r="E15" s="45"/>
      <c r="F15" s="45"/>
      <c r="G15" s="45"/>
      <c r="H15" s="45"/>
    </row>
    <row r="16" spans="1:8" ht="21.75" customHeight="1" x14ac:dyDescent="0.25">
      <c r="A16" s="45">
        <v>13</v>
      </c>
      <c r="B16" s="45" t="str">
        <f>'žáci 04-05'!B17</f>
        <v>Frýdl Vojtěch</v>
      </c>
      <c r="C16" s="45" t="str">
        <f>'žáci 04-05'!D17</f>
        <v>Kopřivnice A</v>
      </c>
      <c r="D16" s="45"/>
      <c r="E16" s="45"/>
      <c r="F16" s="45"/>
      <c r="G16" s="45"/>
      <c r="H16" s="45"/>
    </row>
    <row r="17" spans="1:8" ht="21.75" customHeight="1" x14ac:dyDescent="0.25">
      <c r="A17" s="45">
        <v>14</v>
      </c>
      <c r="B17" s="45" t="str">
        <f>'žáci 04-05'!B18</f>
        <v>Honěk Adam</v>
      </c>
      <c r="C17" s="45" t="str">
        <f>'žáci 04-05'!D18</f>
        <v>Slezan Frýdek-Místek A</v>
      </c>
      <c r="D17" s="45"/>
      <c r="E17" s="45"/>
      <c r="F17" s="45"/>
      <c r="G17" s="45"/>
      <c r="H17" s="45"/>
    </row>
    <row r="18" spans="1:8" ht="21.75" customHeight="1" x14ac:dyDescent="0.25">
      <c r="A18" s="45">
        <v>15</v>
      </c>
      <c r="B18" s="45" t="str">
        <f>'žáci 04-05'!B19</f>
        <v>Zielina Filip</v>
      </c>
      <c r="C18" s="45" t="str">
        <f>'žáci 04-05'!D19</f>
        <v>TJ TŽ Třinec A</v>
      </c>
      <c r="D18" s="45"/>
      <c r="E18" s="45"/>
      <c r="F18" s="45"/>
      <c r="G18" s="45"/>
      <c r="H18" s="45"/>
    </row>
    <row r="19" spans="1:8" ht="21.75" customHeight="1" x14ac:dyDescent="0.25">
      <c r="A19" s="45">
        <v>16</v>
      </c>
      <c r="B19" s="45" t="str">
        <f>'žáci 04-05'!B20</f>
        <v>Vojtěch Schlauch</v>
      </c>
      <c r="C19" s="45" t="str">
        <f>'žáci 04-05'!D20</f>
        <v>TJVME</v>
      </c>
      <c r="D19" s="45"/>
      <c r="E19" s="45"/>
      <c r="F19" s="45"/>
      <c r="G19" s="45"/>
      <c r="H19" s="45"/>
    </row>
    <row r="20" spans="1:8" ht="21.75" customHeight="1" x14ac:dyDescent="0.25">
      <c r="A20" s="45">
        <v>17</v>
      </c>
      <c r="B20" s="45" t="str">
        <f>'žáci 04-05'!B21</f>
        <v>Volný Patrik</v>
      </c>
      <c r="C20" s="45" t="str">
        <f>'žáci 04-05'!D21</f>
        <v>Atletika PORUBA</v>
      </c>
      <c r="D20" s="45"/>
      <c r="E20" s="45"/>
      <c r="F20" s="45"/>
      <c r="G20" s="45"/>
      <c r="H20" s="45"/>
    </row>
    <row r="21" spans="1:8" ht="21.75" customHeight="1" x14ac:dyDescent="0.25">
      <c r="A21" s="45">
        <v>18</v>
      </c>
      <c r="B21" s="45" t="str">
        <f>'žáci 04-05'!B22</f>
        <v>Hájovský Josef</v>
      </c>
      <c r="C21" s="45" t="str">
        <f>'žáci 04-05'!D22</f>
        <v>Slezan Frýdek-Místek A</v>
      </c>
      <c r="D21" s="45"/>
      <c r="E21" s="45"/>
      <c r="F21" s="45"/>
      <c r="G21" s="45"/>
      <c r="H21" s="45"/>
    </row>
    <row r="22" spans="1:8" ht="21.75" customHeight="1" x14ac:dyDescent="0.25">
      <c r="A22" s="45">
        <v>19</v>
      </c>
      <c r="B22" s="45" t="str">
        <f>'žáci 04-05'!B23</f>
        <v>Žukovský Adam</v>
      </c>
      <c r="C22" s="45" t="str">
        <f>'žáci 04-05'!D23</f>
        <v>TJ TŽ Třinec A</v>
      </c>
      <c r="D22" s="45"/>
      <c r="E22" s="45"/>
      <c r="F22" s="45"/>
      <c r="G22" s="45"/>
      <c r="H22" s="45"/>
    </row>
    <row r="23" spans="1:8" ht="21.75" customHeight="1" x14ac:dyDescent="0.25">
      <c r="A23" s="45">
        <v>20</v>
      </c>
      <c r="B23" s="45" t="str">
        <f>'žáci 04-05'!B24</f>
        <v>Cieslar Matěj</v>
      </c>
      <c r="C23" s="45" t="str">
        <f>'žáci 04-05'!D24</f>
        <v>TJ TŽ Třinec A</v>
      </c>
      <c r="D23" s="45"/>
      <c r="E23" s="45"/>
      <c r="F23" s="45"/>
      <c r="G23" s="45"/>
      <c r="H23" s="45"/>
    </row>
    <row r="24" spans="1:8" ht="21.75" customHeight="1" x14ac:dyDescent="0.25">
      <c r="A24" s="45">
        <v>21</v>
      </c>
      <c r="B24" s="45" t="str">
        <f>'žáci 04-05'!B29</f>
        <v>Malota Jiří</v>
      </c>
      <c r="C24" s="45" t="str">
        <f>'žáci 04-05'!D29</f>
        <v>TJVME</v>
      </c>
      <c r="D24" s="45"/>
      <c r="E24" s="45"/>
      <c r="F24" s="45"/>
      <c r="G24" s="45"/>
      <c r="H24" s="45"/>
    </row>
    <row r="25" spans="1:8" ht="21.75" customHeight="1" x14ac:dyDescent="0.25">
      <c r="A25" s="45">
        <v>22</v>
      </c>
      <c r="B25" s="45" t="str">
        <f>'žáci 04-05'!B30</f>
        <v>Szcerba Vojtěch</v>
      </c>
      <c r="C25" s="45" t="str">
        <f>'žáci 04-05'!D30</f>
        <v>TJ TŽ Třinec B</v>
      </c>
      <c r="D25" s="45"/>
      <c r="E25" s="45"/>
      <c r="F25" s="45"/>
      <c r="G25" s="45"/>
      <c r="H25" s="45"/>
    </row>
    <row r="26" spans="1:8" ht="21.75" customHeight="1" x14ac:dyDescent="0.25">
      <c r="A26" s="45">
        <v>23</v>
      </c>
      <c r="B26" s="45" t="str">
        <f>'žáci 04-05'!B31</f>
        <v>Sadílek Jakub</v>
      </c>
      <c r="C26" s="45" t="str">
        <f>'žáci 04-05'!D31</f>
        <v>Atletika PORUBA</v>
      </c>
      <c r="D26" s="45"/>
      <c r="E26" s="45"/>
      <c r="F26" s="45"/>
      <c r="G26" s="45"/>
      <c r="H26" s="45"/>
    </row>
    <row r="27" spans="1:8" ht="21.75" customHeight="1" x14ac:dyDescent="0.25">
      <c r="A27" s="45">
        <v>24</v>
      </c>
      <c r="B27" s="45" t="str">
        <f>'žáci 04-05'!B32</f>
        <v>Kubíček Jan</v>
      </c>
      <c r="C27" s="45" t="str">
        <f>'žáci 04-05'!D32</f>
        <v>AK SSK Vítkovice</v>
      </c>
      <c r="D27" s="45"/>
      <c r="E27" s="45"/>
      <c r="F27" s="45"/>
      <c r="G27" s="45"/>
      <c r="H27" s="45"/>
    </row>
    <row r="28" spans="1:8" ht="21.75" customHeight="1" x14ac:dyDescent="0.25">
      <c r="A28" s="45">
        <v>25</v>
      </c>
      <c r="B28" s="45" t="str">
        <f>'žáci 04-05'!B33</f>
        <v>Proske David</v>
      </c>
      <c r="C28" s="45" t="str">
        <f>'žáci 04-05'!D33</f>
        <v>AK SSK Vítkovice</v>
      </c>
      <c r="D28" s="45"/>
      <c r="E28" s="45"/>
      <c r="F28" s="45"/>
      <c r="G28" s="45"/>
      <c r="H28" s="45"/>
    </row>
    <row r="29" spans="1:8" ht="21.75" customHeight="1" x14ac:dyDescent="0.25">
      <c r="A29" s="45">
        <v>26</v>
      </c>
      <c r="B29" s="45" t="str">
        <f>'žáci 04-05'!B34</f>
        <v>Bartoň Hynek</v>
      </c>
      <c r="C29" s="45" t="str">
        <f>'žáci 04-05'!D34</f>
        <v>Kopřivnice A</v>
      </c>
      <c r="D29" s="45"/>
      <c r="E29" s="45"/>
      <c r="F29" s="45"/>
      <c r="G29" s="45"/>
      <c r="H29" s="45"/>
    </row>
    <row r="30" spans="1:8" ht="21.75" customHeight="1" x14ac:dyDescent="0.25">
      <c r="A30" s="45">
        <v>27</v>
      </c>
      <c r="B30" s="45" t="str">
        <f>'žáci 04-05'!B35</f>
        <v>Bordovský Adam</v>
      </c>
      <c r="C30" s="45" t="str">
        <f>'žáci 04-05'!D35</f>
        <v>AK SSK Vítkovice</v>
      </c>
      <c r="D30" s="45"/>
      <c r="E30" s="45"/>
      <c r="F30" s="45"/>
      <c r="G30" s="45"/>
      <c r="H30" s="45"/>
    </row>
    <row r="31" spans="1:8" ht="21.75" customHeight="1" x14ac:dyDescent="0.25">
      <c r="A31" s="45">
        <v>28</v>
      </c>
      <c r="B31" s="45" t="str">
        <f>'žáci 04-05'!B36</f>
        <v>PAŘEZ  Vojtěch</v>
      </c>
      <c r="C31" s="45" t="str">
        <f>'žáci 04-05'!D36</f>
        <v xml:space="preserve"> AO Slavia Havířov</v>
      </c>
      <c r="D31" s="45"/>
      <c r="E31" s="45"/>
      <c r="F31" s="45"/>
      <c r="G31" s="45"/>
      <c r="H31" s="45"/>
    </row>
    <row r="32" spans="1:8" ht="21.75" customHeight="1" x14ac:dyDescent="0.25">
      <c r="A32" s="45">
        <v>29</v>
      </c>
      <c r="B32" s="45" t="str">
        <f>'žáci 04-05'!B37</f>
        <v>Matýska Marek</v>
      </c>
      <c r="C32" s="45" t="str">
        <f>'žáci 04-05'!D37</f>
        <v>TJVME</v>
      </c>
      <c r="D32" s="45"/>
      <c r="E32" s="45"/>
      <c r="F32" s="45"/>
      <c r="G32" s="45"/>
      <c r="H32" s="45"/>
    </row>
    <row r="33" spans="1:8" ht="21.75" customHeight="1" x14ac:dyDescent="0.25">
      <c r="A33" s="45">
        <v>30</v>
      </c>
      <c r="B33" s="45" t="str">
        <f>'žáci 04-05'!B38</f>
        <v>Milata Vojtěch</v>
      </c>
      <c r="C33" s="45" t="str">
        <f>'žáci 04-05'!D38</f>
        <v>Atletika PORUBA</v>
      </c>
      <c r="D33" s="45"/>
      <c r="E33" s="45"/>
      <c r="F33" s="45"/>
      <c r="G33" s="45"/>
      <c r="H33" s="45"/>
    </row>
    <row r="34" spans="1:8" ht="21.75" customHeight="1" x14ac:dyDescent="0.25">
      <c r="A34" s="55"/>
      <c r="B34" s="55"/>
      <c r="C34" s="55"/>
      <c r="D34" s="55"/>
      <c r="E34" s="55"/>
      <c r="F34" s="63"/>
      <c r="G34" s="63"/>
      <c r="H34" s="63"/>
    </row>
    <row r="35" spans="1:8" ht="24" customHeight="1" x14ac:dyDescent="0.3">
      <c r="A35" s="5" t="s">
        <v>12</v>
      </c>
      <c r="B35" s="6"/>
      <c r="C35" s="5" t="s">
        <v>13</v>
      </c>
      <c r="E35" s="11"/>
      <c r="F35" s="55"/>
      <c r="G35" s="55"/>
      <c r="H35" s="55"/>
    </row>
    <row r="36" spans="1:8" ht="34.5" customHeight="1" x14ac:dyDescent="0.45">
      <c r="A36" s="44" t="s">
        <v>21</v>
      </c>
      <c r="B36" s="42"/>
      <c r="C36" s="42"/>
      <c r="D36" s="56" t="s">
        <v>29</v>
      </c>
      <c r="E36" s="42"/>
      <c r="F36" s="55"/>
      <c r="G36" s="55"/>
      <c r="H36" s="55"/>
    </row>
    <row r="37" spans="1:8" ht="21.75" customHeight="1" x14ac:dyDescent="0.25">
      <c r="A37" s="45"/>
      <c r="B37" s="45" t="s">
        <v>6</v>
      </c>
      <c r="C37" s="45" t="s">
        <v>2</v>
      </c>
      <c r="D37" s="60">
        <v>1</v>
      </c>
      <c r="E37" s="61">
        <v>2</v>
      </c>
      <c r="F37" s="61">
        <v>3</v>
      </c>
      <c r="G37" s="61" t="s">
        <v>27</v>
      </c>
      <c r="H37" s="61" t="s">
        <v>3</v>
      </c>
    </row>
    <row r="38" spans="1:8" ht="21.75" customHeight="1" x14ac:dyDescent="0.25">
      <c r="A38" s="45">
        <v>31</v>
      </c>
      <c r="B38" s="45" t="str">
        <f>'žáci 04-05'!B39</f>
        <v>Pavelek Ondřej</v>
      </c>
      <c r="C38" s="176" t="str">
        <f>'žáci 04-05'!D39</f>
        <v>Slezan Frýdek-Místek A</v>
      </c>
      <c r="D38" s="45"/>
      <c r="E38" s="45"/>
      <c r="F38" s="45"/>
      <c r="G38" s="45"/>
      <c r="H38" s="45"/>
    </row>
    <row r="39" spans="1:8" ht="21.75" customHeight="1" x14ac:dyDescent="0.25">
      <c r="A39" s="45">
        <v>32</v>
      </c>
      <c r="B39" s="45" t="str">
        <f>'žáci 04-05'!B40</f>
        <v>Langer Martin</v>
      </c>
      <c r="C39" s="176" t="str">
        <f>'žáci 04-05'!D40</f>
        <v>Slezan Frýdek-Místek B</v>
      </c>
      <c r="D39" s="45"/>
      <c r="E39" s="45"/>
      <c r="F39" s="45"/>
      <c r="G39" s="45"/>
      <c r="H39" s="45"/>
    </row>
    <row r="40" spans="1:8" ht="21.75" customHeight="1" x14ac:dyDescent="0.25">
      <c r="A40" s="45">
        <v>33</v>
      </c>
      <c r="B40" s="45" t="str">
        <f>'žáci 04-05'!B41</f>
        <v>Šudák Radim</v>
      </c>
      <c r="C40" s="176" t="str">
        <f>'žáci 04-05'!D41</f>
        <v>Kopřivnice A</v>
      </c>
      <c r="D40" s="45"/>
      <c r="E40" s="45"/>
      <c r="F40" s="45"/>
      <c r="G40" s="45"/>
      <c r="H40" s="45"/>
    </row>
    <row r="41" spans="1:8" ht="21.75" customHeight="1" x14ac:dyDescent="0.25">
      <c r="A41" s="45">
        <v>34</v>
      </c>
      <c r="B41" s="45" t="str">
        <f>'žáci 04-05'!B42</f>
        <v>Dořičák Tomáš</v>
      </c>
      <c r="C41" s="176" t="str">
        <f>'žáci 04-05'!D42</f>
        <v>Kopřivnice A</v>
      </c>
      <c r="D41" s="45"/>
      <c r="E41" s="45"/>
      <c r="F41" s="45"/>
      <c r="G41" s="45"/>
      <c r="H41" s="45"/>
    </row>
    <row r="42" spans="1:8" ht="21.75" customHeight="1" x14ac:dyDescent="0.25">
      <c r="A42" s="45">
        <v>35</v>
      </c>
      <c r="B42" s="45" t="str">
        <f>'žáci 04-05'!B43</f>
        <v>Antene Dominik</v>
      </c>
      <c r="C42" s="176" t="str">
        <f>'žáci 04-05'!D43</f>
        <v>AK SSK Vítkovice</v>
      </c>
      <c r="D42" s="45"/>
      <c r="E42" s="45"/>
      <c r="F42" s="45"/>
      <c r="G42" s="45"/>
      <c r="H42" s="45"/>
    </row>
    <row r="43" spans="1:8" ht="21.75" customHeight="1" x14ac:dyDescent="0.25">
      <c r="A43" s="45">
        <v>36</v>
      </c>
      <c r="B43" s="45" t="str">
        <f>'žáci 04-05'!B44</f>
        <v>Samiec Ondřej</v>
      </c>
      <c r="C43" s="176" t="str">
        <f>'žáci 04-05'!D44</f>
        <v>TJ TŽ Třinec A</v>
      </c>
      <c r="D43" s="45"/>
      <c r="E43" s="45"/>
      <c r="F43" s="45"/>
      <c r="G43" s="45"/>
      <c r="H43" s="45"/>
    </row>
    <row r="44" spans="1:8" ht="21.75" customHeight="1" x14ac:dyDescent="0.25">
      <c r="A44" s="45">
        <v>37</v>
      </c>
      <c r="B44" s="45" t="str">
        <f>'žáci 04-05'!B45</f>
        <v>Uvízl Tomáš - MS</v>
      </c>
      <c r="C44" s="176" t="str">
        <f>'žáci 04-05'!D45</f>
        <v>TJVME</v>
      </c>
      <c r="D44" s="45"/>
      <c r="E44" s="45"/>
      <c r="F44" s="45"/>
      <c r="G44" s="45"/>
      <c r="H44" s="45"/>
    </row>
    <row r="45" spans="1:8" ht="21.75" customHeight="1" x14ac:dyDescent="0.25">
      <c r="A45" s="45">
        <v>38</v>
      </c>
      <c r="B45" s="45" t="str">
        <f>'žáci 04-05'!B46</f>
        <v>Ondrušák Ondřej</v>
      </c>
      <c r="C45" s="176" t="str">
        <f>'žáci 04-05'!D46</f>
        <v>Atletika PORUBA</v>
      </c>
      <c r="D45" s="45"/>
      <c r="E45" s="45"/>
      <c r="F45" s="45"/>
      <c r="G45" s="45"/>
      <c r="H45" s="45"/>
    </row>
    <row r="46" spans="1:8" ht="21.75" customHeight="1" x14ac:dyDescent="0.25">
      <c r="A46" s="45">
        <v>39</v>
      </c>
      <c r="B46" s="45" t="str">
        <f>'žáci 04-05'!B47</f>
        <v>Pavelek Vojtěch</v>
      </c>
      <c r="C46" s="176" t="str">
        <f>'žáci 04-05'!D47</f>
        <v>Slezan Frýdek-Místek A</v>
      </c>
      <c r="D46" s="45"/>
      <c r="E46" s="45"/>
      <c r="F46" s="45"/>
      <c r="G46" s="45"/>
      <c r="H46" s="45"/>
    </row>
    <row r="47" spans="1:8" ht="21.75" customHeight="1" x14ac:dyDescent="0.25">
      <c r="A47" s="45">
        <v>40</v>
      </c>
      <c r="B47" s="45" t="str">
        <f>'žáci 04-05'!B48</f>
        <v>Smyček David</v>
      </c>
      <c r="C47" s="176" t="str">
        <f>'žáci 04-05'!D48</f>
        <v>Slezan Frýdek-Místek B</v>
      </c>
      <c r="D47" s="45"/>
      <c r="E47" s="45"/>
      <c r="F47" s="45"/>
      <c r="G47" s="45"/>
      <c r="H47" s="45"/>
    </row>
    <row r="48" spans="1:8" ht="21.75" customHeight="1" x14ac:dyDescent="0.25">
      <c r="A48" s="45">
        <v>41</v>
      </c>
      <c r="B48" s="45" t="str">
        <f>'žáci 04-05'!B53</f>
        <v xml:space="preserve">Surovec David </v>
      </c>
      <c r="C48" s="176" t="str">
        <f>'žáci 04-05'!D53</f>
        <v>AK SSK Vítkovice</v>
      </c>
      <c r="D48" s="45"/>
      <c r="E48" s="45"/>
      <c r="F48" s="45"/>
      <c r="G48" s="45"/>
      <c r="H48" s="45"/>
    </row>
    <row r="49" spans="1:8" ht="21.75" customHeight="1" x14ac:dyDescent="0.25">
      <c r="A49" s="45">
        <v>42</v>
      </c>
      <c r="B49" s="45" t="str">
        <f>'žáci 04-05'!B54</f>
        <v>Tobola Jakub</v>
      </c>
      <c r="C49" s="176" t="str">
        <f>'žáci 04-05'!D54</f>
        <v>Slezan Frýdek-Místek B</v>
      </c>
      <c r="D49" s="45"/>
      <c r="E49" s="45"/>
      <c r="F49" s="45"/>
      <c r="G49" s="45"/>
      <c r="H49" s="45"/>
    </row>
    <row r="50" spans="1:8" ht="21.75" customHeight="1" x14ac:dyDescent="0.25">
      <c r="A50" s="45">
        <v>43</v>
      </c>
      <c r="B50" s="45" t="str">
        <f>'žáci 04-05'!B55</f>
        <v>Kruml Filip</v>
      </c>
      <c r="C50" s="176" t="str">
        <f>'žáci 04-05'!D55</f>
        <v>AK SSK Vítkovice</v>
      </c>
      <c r="D50" s="45"/>
      <c r="E50" s="45"/>
      <c r="F50" s="45"/>
      <c r="G50" s="45"/>
      <c r="H50" s="45"/>
    </row>
    <row r="51" spans="1:8" ht="21.75" customHeight="1" x14ac:dyDescent="0.25">
      <c r="A51" s="45">
        <v>44</v>
      </c>
      <c r="B51" s="45" t="str">
        <f>'žáci 04-05'!B56</f>
        <v>Ryška Jonáš</v>
      </c>
      <c r="C51" s="176" t="str">
        <f>'žáci 04-05'!D56</f>
        <v>Kopřivnice A</v>
      </c>
      <c r="D51" s="45"/>
      <c r="E51" s="45"/>
      <c r="F51" s="45"/>
      <c r="G51" s="45"/>
      <c r="H51" s="45"/>
    </row>
    <row r="52" spans="1:8" ht="21.75" customHeight="1" x14ac:dyDescent="0.25">
      <c r="A52" s="45">
        <v>45</v>
      </c>
      <c r="B52" s="45" t="str">
        <f>'žáci 04-05'!B57</f>
        <v>ZÁŠKOLNÝ  Vojtěch</v>
      </c>
      <c r="C52" s="176" t="str">
        <f>'žáci 04-05'!D57</f>
        <v xml:space="preserve"> AO Slavia Havířov</v>
      </c>
      <c r="D52" s="45"/>
      <c r="E52" s="45"/>
      <c r="F52" s="45"/>
      <c r="G52" s="45"/>
      <c r="H52" s="45"/>
    </row>
    <row r="53" spans="1:8" ht="21.75" customHeight="1" x14ac:dyDescent="0.25">
      <c r="A53" s="45">
        <v>46</v>
      </c>
      <c r="B53" s="45" t="str">
        <f>'žáci 04-05'!B58</f>
        <v>Pavelka Tobiáš</v>
      </c>
      <c r="C53" s="176" t="str">
        <f>'žáci 04-05'!D58</f>
        <v>AK SSK Vítkovice</v>
      </c>
      <c r="D53" s="45"/>
      <c r="E53" s="45"/>
      <c r="F53" s="45"/>
      <c r="G53" s="45"/>
      <c r="H53" s="45"/>
    </row>
    <row r="54" spans="1:8" ht="21.75" customHeight="1" x14ac:dyDescent="0.25">
      <c r="A54" s="45">
        <v>47</v>
      </c>
      <c r="B54" s="45" t="str">
        <f>'žáci 04-05'!B59</f>
        <v>Mitrenga Nikodem</v>
      </c>
      <c r="C54" s="176" t="str">
        <f>'žáci 04-05'!D59</f>
        <v>TJ TŽ Třinec A</v>
      </c>
      <c r="D54" s="45"/>
      <c r="E54" s="45"/>
      <c r="F54" s="45"/>
      <c r="G54" s="45"/>
      <c r="H54" s="45"/>
    </row>
    <row r="55" spans="1:8" ht="21.75" customHeight="1" x14ac:dyDescent="0.25">
      <c r="A55" s="45">
        <v>48</v>
      </c>
      <c r="B55" s="45" t="str">
        <f>'žáci 04-05'!B60</f>
        <v>Vlach Tadeáš</v>
      </c>
      <c r="C55" s="176" t="str">
        <f>'žáci 04-05'!D60</f>
        <v>Atletika PORUBA</v>
      </c>
      <c r="D55" s="45"/>
      <c r="E55" s="45"/>
      <c r="F55" s="45"/>
      <c r="G55" s="45"/>
      <c r="H55" s="45"/>
    </row>
    <row r="56" spans="1:8" ht="21.75" customHeight="1" x14ac:dyDescent="0.25">
      <c r="A56" s="45">
        <v>49</v>
      </c>
      <c r="B56" s="45" t="str">
        <f>'žáci 04-05'!B61</f>
        <v>Reis Daniel</v>
      </c>
      <c r="C56" s="176" t="str">
        <f>'žáci 04-05'!D61</f>
        <v>JK Karviná</v>
      </c>
      <c r="D56" s="45"/>
      <c r="E56" s="45"/>
      <c r="F56" s="45"/>
      <c r="G56" s="45"/>
      <c r="H56" s="45"/>
    </row>
    <row r="57" spans="1:8" ht="21.75" customHeight="1" x14ac:dyDescent="0.25">
      <c r="A57" s="45">
        <v>50</v>
      </c>
      <c r="B57" s="45" t="str">
        <f>'žáci 04-05'!B62</f>
        <v>Šústal Ladislav</v>
      </c>
      <c r="C57" s="176" t="str">
        <f>'žáci 04-05'!D62</f>
        <v>AK SSK Vítkovice</v>
      </c>
      <c r="D57" s="45"/>
      <c r="E57" s="45"/>
      <c r="F57" s="45"/>
      <c r="G57" s="45"/>
      <c r="H57" s="45"/>
    </row>
    <row r="58" spans="1:8" ht="21.75" customHeight="1" x14ac:dyDescent="0.25">
      <c r="A58" s="45">
        <v>51</v>
      </c>
      <c r="B58" s="45" t="str">
        <f>'žáci 04-05'!B63</f>
        <v>Kret Jan</v>
      </c>
      <c r="C58" s="176" t="str">
        <f>'žáci 04-05'!D63</f>
        <v>AK SSK Vítkovice</v>
      </c>
      <c r="D58" s="45"/>
      <c r="E58" s="45"/>
      <c r="F58" s="45"/>
      <c r="G58" s="45"/>
      <c r="H58" s="45"/>
    </row>
    <row r="59" spans="1:8" ht="21.75" customHeight="1" x14ac:dyDescent="0.25">
      <c r="A59" s="45">
        <v>52</v>
      </c>
      <c r="B59" s="45" t="str">
        <f>'žáci 04-05'!B64</f>
        <v>Sikora Jindřich</v>
      </c>
      <c r="C59" s="176" t="str">
        <f>'žáci 04-05'!D64</f>
        <v>TJ TŽ Třinec A</v>
      </c>
      <c r="D59" s="45"/>
      <c r="E59" s="45"/>
      <c r="F59" s="45"/>
      <c r="G59" s="45"/>
      <c r="H59" s="45"/>
    </row>
    <row r="60" spans="1:8" ht="21.75" customHeight="1" x14ac:dyDescent="0.25">
      <c r="A60" s="45">
        <v>53</v>
      </c>
      <c r="B60" s="45" t="str">
        <f>'žáci 04-05'!B65</f>
        <v>Lukaštík Vojtěch</v>
      </c>
      <c r="C60" s="176" t="str">
        <f>'žáci 04-05'!D65</f>
        <v>Kopřivnice A</v>
      </c>
      <c r="D60" s="45"/>
      <c r="E60" s="45"/>
      <c r="F60" s="45"/>
      <c r="G60" s="45"/>
      <c r="H60" s="45"/>
    </row>
    <row r="61" spans="1:8" ht="21.75" customHeight="1" x14ac:dyDescent="0.25">
      <c r="A61" s="45">
        <v>54</v>
      </c>
      <c r="B61" s="45"/>
      <c r="C61" s="45"/>
      <c r="D61" s="45"/>
      <c r="E61" s="45"/>
      <c r="F61" s="45"/>
      <c r="G61" s="45"/>
      <c r="H61" s="45"/>
    </row>
    <row r="62" spans="1:8" ht="21.75" customHeight="1" x14ac:dyDescent="0.25">
      <c r="A62" s="45">
        <v>55</v>
      </c>
      <c r="B62" s="45"/>
      <c r="C62" s="45"/>
      <c r="D62" s="45"/>
      <c r="E62" s="45"/>
      <c r="F62" s="45"/>
      <c r="G62" s="45"/>
      <c r="H62" s="45"/>
    </row>
    <row r="63" spans="1:8" ht="21.75" customHeight="1" x14ac:dyDescent="0.25">
      <c r="A63" s="45">
        <v>56</v>
      </c>
      <c r="B63" s="45"/>
      <c r="C63" s="45"/>
      <c r="D63" s="45"/>
      <c r="E63" s="45"/>
      <c r="F63" s="45"/>
      <c r="G63" s="45"/>
      <c r="H63" s="45"/>
    </row>
    <row r="64" spans="1:8" ht="21.75" customHeight="1" x14ac:dyDescent="0.25">
      <c r="A64" s="45">
        <v>57</v>
      </c>
      <c r="B64" s="45"/>
      <c r="C64" s="45"/>
      <c r="D64" s="45"/>
      <c r="E64" s="45"/>
      <c r="F64" s="45"/>
      <c r="G64" s="45"/>
      <c r="H64" s="45"/>
    </row>
    <row r="65" spans="1:8" ht="21.75" customHeight="1" x14ac:dyDescent="0.25">
      <c r="A65" s="45">
        <v>58</v>
      </c>
      <c r="B65" s="45" t="e">
        <f>'žáci 04-05'!#REF!</f>
        <v>#REF!</v>
      </c>
      <c r="C65" s="45" t="e">
        <f>'žáci 04-05'!#REF!</f>
        <v>#REF!</v>
      </c>
      <c r="D65" s="45"/>
      <c r="E65" s="45"/>
      <c r="F65" s="45"/>
      <c r="G65" s="45"/>
      <c r="H65" s="45"/>
    </row>
    <row r="66" spans="1:8" ht="20.85" customHeight="1" x14ac:dyDescent="0.25">
      <c r="A66" s="45">
        <v>59</v>
      </c>
      <c r="B66" s="45" t="e">
        <f>'žáci 04-05'!#REF!</f>
        <v>#REF!</v>
      </c>
      <c r="C66" s="45" t="e">
        <f>'žáci 04-05'!#REF!</f>
        <v>#REF!</v>
      </c>
      <c r="D66" s="45"/>
      <c r="E66" s="45"/>
      <c r="F66" s="45"/>
      <c r="G66" s="45"/>
      <c r="H66" s="45"/>
    </row>
  </sheetData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opLeftCell="A4" zoomScale="70" zoomScaleNormal="70" workbookViewId="0">
      <selection activeCell="K22" sqref="K22"/>
    </sheetView>
  </sheetViews>
  <sheetFormatPr defaultRowHeight="15" x14ac:dyDescent="0.25"/>
  <cols>
    <col min="1" max="1" width="7" customWidth="1"/>
    <col min="2" max="2" width="17.140625" customWidth="1"/>
    <col min="3" max="3" width="18.42578125" customWidth="1"/>
    <col min="4" max="4" width="11.140625" style="50" customWidth="1"/>
    <col min="5" max="7" width="11.140625" customWidth="1"/>
  </cols>
  <sheetData>
    <row r="1" spans="1:8" ht="23.25" customHeight="1" x14ac:dyDescent="0.3">
      <c r="A1" s="5" t="s">
        <v>12</v>
      </c>
      <c r="B1" s="6"/>
      <c r="C1" s="5" t="s">
        <v>13</v>
      </c>
      <c r="E1" s="11"/>
    </row>
    <row r="2" spans="1:8" s="42" customFormat="1" ht="33.75" customHeight="1" x14ac:dyDescent="0.45">
      <c r="A2" s="44" t="s">
        <v>19</v>
      </c>
      <c r="D2" s="57" t="s">
        <v>28</v>
      </c>
    </row>
    <row r="3" spans="1:8" ht="21" customHeight="1" x14ac:dyDescent="0.25">
      <c r="A3" s="45"/>
      <c r="B3" s="45" t="s">
        <v>6</v>
      </c>
      <c r="C3" s="45" t="s">
        <v>2</v>
      </c>
      <c r="D3" s="60">
        <v>1</v>
      </c>
      <c r="E3" s="61">
        <v>2</v>
      </c>
      <c r="F3" s="61">
        <v>3</v>
      </c>
      <c r="G3" s="61" t="s">
        <v>27</v>
      </c>
      <c r="H3" s="61" t="s">
        <v>3</v>
      </c>
    </row>
    <row r="4" spans="1:8" ht="21.75" customHeight="1" x14ac:dyDescent="0.25">
      <c r="A4" s="45">
        <v>1</v>
      </c>
      <c r="B4" s="45" t="str">
        <f>'žákyně 04-05'!B46</f>
        <v>RUCKÁ  Nikola</v>
      </c>
      <c r="C4" s="45" t="str">
        <f>'žákyně 04-05'!D46</f>
        <v xml:space="preserve"> AO Slavia Havířov</v>
      </c>
      <c r="D4" s="52"/>
      <c r="E4" s="45"/>
      <c r="F4" s="45"/>
      <c r="G4" s="45"/>
      <c r="H4" s="45"/>
    </row>
    <row r="5" spans="1:8" ht="21.75" customHeight="1" x14ac:dyDescent="0.25">
      <c r="A5" s="45">
        <v>2</v>
      </c>
      <c r="B5" s="45" t="str">
        <f>'žákyně 04-05'!B47</f>
        <v>Čmielová Johana</v>
      </c>
      <c r="C5" s="45" t="str">
        <f>'žákyně 04-05'!D47</f>
        <v>TJ TŽ Třinec B</v>
      </c>
      <c r="D5" s="52"/>
      <c r="E5" s="45"/>
      <c r="F5" s="45"/>
      <c r="G5" s="45"/>
      <c r="H5" s="45"/>
    </row>
    <row r="6" spans="1:8" ht="21.75" customHeight="1" x14ac:dyDescent="0.25">
      <c r="A6" s="45">
        <v>3</v>
      </c>
      <c r="B6" s="45" t="str">
        <f>'žákyně 04-05'!B7</f>
        <v>Lukoszová Tereza</v>
      </c>
      <c r="C6" s="45" t="str">
        <f>'žákyně 04-05'!D7</f>
        <v>TJ TŽ Třinec A</v>
      </c>
      <c r="D6" s="52"/>
      <c r="E6" s="45"/>
      <c r="F6" s="45"/>
      <c r="G6" s="45"/>
      <c r="H6" s="45"/>
    </row>
    <row r="7" spans="1:8" ht="21.75" customHeight="1" x14ac:dyDescent="0.25">
      <c r="A7" s="45">
        <v>4</v>
      </c>
      <c r="B7" s="45" t="str">
        <f>'žákyně 04-05'!B8</f>
        <v>Fischerová Adéla</v>
      </c>
      <c r="C7" s="45" t="str">
        <f>'žákyně 04-05'!D8</f>
        <v>Atletika PORUBA</v>
      </c>
      <c r="D7" s="52"/>
      <c r="E7" s="45"/>
      <c r="F7" s="45"/>
      <c r="G7" s="45"/>
      <c r="H7" s="45"/>
    </row>
    <row r="8" spans="1:8" ht="21.75" customHeight="1" x14ac:dyDescent="0.25">
      <c r="A8" s="45">
        <v>5</v>
      </c>
      <c r="B8" s="45" t="str">
        <f>'žákyně 04-05'!B9</f>
        <v>Bednářová Jana</v>
      </c>
      <c r="C8" s="45" t="str">
        <f>'žákyně 04-05'!D9</f>
        <v>Slezan Frýdek-Místek A</v>
      </c>
      <c r="D8" s="52"/>
      <c r="E8" s="45"/>
      <c r="F8" s="45"/>
      <c r="G8" s="45"/>
      <c r="H8" s="45"/>
    </row>
    <row r="9" spans="1:8" ht="21.75" customHeight="1" x14ac:dyDescent="0.25">
      <c r="A9" s="45">
        <v>6</v>
      </c>
      <c r="B9" s="45" t="str">
        <f>'žákyně 04-05'!B10</f>
        <v>Tomášková Anna</v>
      </c>
      <c r="C9" s="45" t="str">
        <f>'žákyně 04-05'!D10</f>
        <v>AK SSK Vítkovice</v>
      </c>
      <c r="D9" s="52"/>
      <c r="E9" s="45"/>
      <c r="F9" s="45"/>
      <c r="G9" s="45"/>
      <c r="H9" s="45"/>
    </row>
    <row r="10" spans="1:8" ht="21.75" customHeight="1" x14ac:dyDescent="0.25">
      <c r="A10" s="45">
        <v>7</v>
      </c>
      <c r="B10" s="45" t="str">
        <f>'žákyně 04-05'!B11</f>
        <v>Šipošová Sabina</v>
      </c>
      <c r="C10" s="45" t="str">
        <f>'žákyně 04-05'!D11</f>
        <v>Kopřivnice B</v>
      </c>
      <c r="D10" s="52"/>
      <c r="E10" s="45"/>
      <c r="F10" s="45"/>
      <c r="G10" s="45"/>
      <c r="H10" s="45"/>
    </row>
    <row r="11" spans="1:8" ht="21.75" customHeight="1" x14ac:dyDescent="0.25">
      <c r="A11" s="45">
        <v>8</v>
      </c>
      <c r="B11" s="45" t="str">
        <f>'žákyně 04-05'!B12</f>
        <v>Bizoňová Kristýna</v>
      </c>
      <c r="C11" s="45" t="str">
        <f>'žákyně 04-05'!D12</f>
        <v>Slezan Frýdek-Místek A</v>
      </c>
      <c r="D11" s="52"/>
      <c r="E11" s="45"/>
      <c r="F11" s="45"/>
      <c r="G11" s="45"/>
      <c r="H11" s="45"/>
    </row>
    <row r="12" spans="1:8" ht="21.75" customHeight="1" x14ac:dyDescent="0.25">
      <c r="A12" s="45">
        <v>9</v>
      </c>
      <c r="B12" s="45" t="str">
        <f>'žákyně 04-05'!B13</f>
        <v>Simona Šeneříková, r. 2005, Kopřivnice B</v>
      </c>
      <c r="C12" s="45"/>
      <c r="D12" s="52"/>
      <c r="E12" s="45"/>
      <c r="F12" s="45"/>
      <c r="G12" s="45"/>
      <c r="H12" s="45"/>
    </row>
    <row r="13" spans="1:8" ht="21.75" customHeight="1" x14ac:dyDescent="0.25">
      <c r="A13" s="45">
        <v>10</v>
      </c>
      <c r="B13" s="45" t="str">
        <f>'žákyně 04-05'!B14</f>
        <v>Pindorová Zina</v>
      </c>
      <c r="C13" s="45" t="str">
        <f>'žákyně 04-05'!D14</f>
        <v>TJ TŽ Třinec A</v>
      </c>
      <c r="D13" s="52"/>
      <c r="E13" s="45"/>
      <c r="F13" s="45"/>
      <c r="G13" s="45"/>
      <c r="H13" s="45"/>
    </row>
    <row r="14" spans="1:8" ht="21.75" customHeight="1" x14ac:dyDescent="0.25">
      <c r="A14" s="45">
        <v>11</v>
      </c>
      <c r="B14" s="45" t="str">
        <f>'žákyně 04-05'!B15</f>
        <v>Petrová Nina</v>
      </c>
      <c r="C14" s="45" t="str">
        <f>'žákyně 04-05'!D15</f>
        <v>Atletika PORUBA</v>
      </c>
      <c r="D14" s="52"/>
      <c r="E14" s="45"/>
      <c r="F14" s="45"/>
      <c r="G14" s="45"/>
      <c r="H14" s="45"/>
    </row>
    <row r="15" spans="1:8" ht="21.75" customHeight="1" x14ac:dyDescent="0.25">
      <c r="A15" s="45">
        <v>12</v>
      </c>
      <c r="B15" s="45" t="str">
        <f>'žákyně 04-05'!B16</f>
        <v>Sikorová Markéta</v>
      </c>
      <c r="C15" s="45" t="str">
        <f>'žákyně 04-05'!D16</f>
        <v>TJ TŽ Třinec A</v>
      </c>
      <c r="D15" s="52"/>
      <c r="E15" s="45"/>
      <c r="F15" s="45"/>
      <c r="G15" s="45"/>
      <c r="H15" s="45"/>
    </row>
    <row r="16" spans="1:8" ht="21.75" customHeight="1" x14ac:dyDescent="0.25">
      <c r="A16" s="45">
        <v>13</v>
      </c>
      <c r="B16" s="45" t="str">
        <f>'žákyně 04-05'!B17</f>
        <v>Cagašová Anna</v>
      </c>
      <c r="C16" s="45" t="str">
        <f>'žákyně 04-05'!D17</f>
        <v>Slezan Frýdek-Místek A</v>
      </c>
      <c r="D16" s="52"/>
      <c r="E16" s="45"/>
      <c r="F16" s="45"/>
      <c r="G16" s="45"/>
      <c r="H16" s="45"/>
    </row>
    <row r="17" spans="1:8" ht="21.75" customHeight="1" x14ac:dyDescent="0.25">
      <c r="A17" s="45">
        <v>14</v>
      </c>
      <c r="B17" s="45" t="str">
        <f>'žákyně 04-05'!B18</f>
        <v>Pondělíčková Michaela</v>
      </c>
      <c r="C17" s="45" t="str">
        <f>'žákyně 04-05'!D18</f>
        <v>AK SSK Vítkovice</v>
      </c>
      <c r="D17" s="52"/>
      <c r="E17" s="45"/>
      <c r="F17" s="45"/>
      <c r="G17" s="45"/>
      <c r="H17" s="45"/>
    </row>
    <row r="18" spans="1:8" ht="21.75" customHeight="1" x14ac:dyDescent="0.25">
      <c r="A18" s="45">
        <v>15</v>
      </c>
      <c r="B18" s="45" t="str">
        <f>'žákyně 04-05'!B19</f>
        <v>Chovanečková Nikola</v>
      </c>
      <c r="C18" s="45" t="str">
        <f>'žákyně 04-05'!D19</f>
        <v>Kopřivnice A</v>
      </c>
      <c r="D18" s="52"/>
      <c r="E18" s="45"/>
      <c r="F18" s="45"/>
      <c r="G18" s="45"/>
      <c r="H18" s="45"/>
    </row>
    <row r="19" spans="1:8" ht="21.75" customHeight="1" x14ac:dyDescent="0.25">
      <c r="A19" s="45">
        <v>16</v>
      </c>
      <c r="B19" s="45" t="str">
        <f>'žákyně 04-05'!B20</f>
        <v>Jurečková Vendula</v>
      </c>
      <c r="C19" s="45" t="str">
        <f>'žákyně 04-05'!D20</f>
        <v>Slezan Frýdek-Místek A</v>
      </c>
      <c r="D19" s="52"/>
      <c r="E19" s="45"/>
      <c r="F19" s="45"/>
      <c r="G19" s="45"/>
      <c r="H19" s="45"/>
    </row>
    <row r="20" spans="1:8" ht="21.75" customHeight="1" x14ac:dyDescent="0.25">
      <c r="A20" s="45">
        <v>17</v>
      </c>
      <c r="B20" s="45" t="str">
        <f>'žákyně 04-05'!B21</f>
        <v>Byrtusová Sylvia</v>
      </c>
      <c r="C20" s="45" t="str">
        <f>'žákyně 04-05'!D21</f>
        <v>TJ TŽ Třinec A</v>
      </c>
      <c r="D20" s="52"/>
      <c r="E20" s="45"/>
      <c r="F20" s="45"/>
      <c r="G20" s="45"/>
      <c r="H20" s="45"/>
    </row>
    <row r="21" spans="1:8" ht="21.75" customHeight="1" x14ac:dyDescent="0.25">
      <c r="A21" s="45">
        <v>18</v>
      </c>
      <c r="B21" s="45" t="str">
        <f>'žákyně 04-05'!B42</f>
        <v>Bojková Anežka</v>
      </c>
      <c r="C21" s="45" t="str">
        <f>'žákyně 04-05'!D42</f>
        <v>TJ TŽ Třinec A</v>
      </c>
      <c r="D21" s="52"/>
      <c r="E21" s="45"/>
      <c r="F21" s="45"/>
      <c r="G21" s="45"/>
      <c r="H21" s="45"/>
    </row>
    <row r="22" spans="1:8" ht="21.75" customHeight="1" x14ac:dyDescent="0.25">
      <c r="A22" s="45">
        <v>19</v>
      </c>
      <c r="B22" s="45" t="str">
        <f>'žákyně 04-05'!B23</f>
        <v>Schneeberger Melanie Sophie</v>
      </c>
      <c r="C22" s="45" t="str">
        <f>'žákyně 04-05'!D23</f>
        <v>Atletika PORUBA</v>
      </c>
      <c r="D22" s="52"/>
      <c r="E22" s="45"/>
      <c r="F22" s="45"/>
      <c r="G22" s="45"/>
      <c r="H22" s="45"/>
    </row>
    <row r="23" spans="1:8" ht="21.75" customHeight="1" x14ac:dyDescent="0.25">
      <c r="A23" s="45">
        <v>20</v>
      </c>
      <c r="B23" s="45" t="str">
        <f>'žákyně 04-05'!B24</f>
        <v>Chvistková Amy</v>
      </c>
      <c r="C23" s="45" t="str">
        <f>'žákyně 04-05'!D24</f>
        <v>Kopřivnice B</v>
      </c>
      <c r="D23" s="52"/>
      <c r="E23" s="45"/>
      <c r="F23" s="45"/>
      <c r="G23" s="45"/>
      <c r="H23" s="45"/>
    </row>
    <row r="24" spans="1:8" ht="21.75" customHeight="1" x14ac:dyDescent="0.25">
      <c r="A24" s="45">
        <v>21</v>
      </c>
      <c r="B24" s="45" t="str">
        <f>'žákyně 04-05'!B29</f>
        <v>Zwrtková Adéla</v>
      </c>
      <c r="C24" s="45" t="str">
        <f>'žákyně 04-05'!D29</f>
        <v>TJ TŽ Třinec B</v>
      </c>
      <c r="D24" s="52"/>
      <c r="E24" s="45"/>
      <c r="F24" s="45"/>
      <c r="G24" s="45"/>
      <c r="H24" s="45"/>
    </row>
    <row r="25" spans="1:8" ht="21.75" customHeight="1" x14ac:dyDescent="0.25">
      <c r="A25" s="45">
        <v>22</v>
      </c>
      <c r="B25" s="45" t="str">
        <f>'žákyně 04-05'!B30</f>
        <v>Stehnová Alice</v>
      </c>
      <c r="C25" s="45" t="str">
        <f>'žákyně 04-05'!D30</f>
        <v>AK SSK Vítkovice</v>
      </c>
      <c r="D25" s="52"/>
      <c r="E25" s="45"/>
      <c r="F25" s="45"/>
      <c r="G25" s="45"/>
      <c r="H25" s="45"/>
    </row>
    <row r="26" spans="1:8" ht="21.75" customHeight="1" x14ac:dyDescent="0.25">
      <c r="A26" s="45">
        <v>23</v>
      </c>
      <c r="B26" s="45" t="str">
        <f>'žákyně 04-05'!B31</f>
        <v>Lysek Mariola</v>
      </c>
      <c r="C26" s="45" t="str">
        <f>'žákyně 04-05'!D31</f>
        <v>TJ TŽ Třinec B</v>
      </c>
      <c r="D26" s="52"/>
      <c r="E26" s="45"/>
      <c r="F26" s="45"/>
      <c r="G26" s="45"/>
      <c r="H26" s="45"/>
    </row>
    <row r="27" spans="1:8" ht="21.75" customHeight="1" x14ac:dyDescent="0.25">
      <c r="A27" s="45">
        <v>24</v>
      </c>
      <c r="B27" s="45" t="str">
        <f>'žákyně 04-05'!B32</f>
        <v>Ernstová Natálie</v>
      </c>
      <c r="C27" s="45" t="str">
        <f>'žákyně 04-05'!D32</f>
        <v>TJ TŽ Třinec A</v>
      </c>
      <c r="D27" s="52"/>
      <c r="E27" s="45"/>
      <c r="F27" s="45"/>
      <c r="G27" s="45"/>
      <c r="H27" s="45"/>
    </row>
    <row r="28" spans="1:8" ht="21.75" customHeight="1" x14ac:dyDescent="0.25">
      <c r="A28" s="45">
        <v>25</v>
      </c>
      <c r="B28" s="45" t="str">
        <f>'žákyně 04-05'!B33</f>
        <v>Toová Klára</v>
      </c>
      <c r="C28" s="45" t="str">
        <f>'žákyně 04-05'!D33</f>
        <v>Atletika PORUBA</v>
      </c>
      <c r="D28" s="52"/>
      <c r="E28" s="45"/>
      <c r="F28" s="45"/>
      <c r="G28" s="45"/>
      <c r="H28" s="45"/>
    </row>
    <row r="29" spans="1:8" ht="21.75" customHeight="1" x14ac:dyDescent="0.25">
      <c r="A29" s="45">
        <v>26</v>
      </c>
      <c r="B29" s="45" t="str">
        <f>'žákyně 04-05'!B34</f>
        <v>Válková Nikola</v>
      </c>
      <c r="C29" s="45" t="str">
        <f>'žákyně 04-05'!D34</f>
        <v>Atletika PORUBA</v>
      </c>
      <c r="D29" s="52"/>
      <c r="E29" s="45"/>
      <c r="F29" s="45"/>
      <c r="G29" s="45"/>
      <c r="H29" s="45"/>
    </row>
    <row r="30" spans="1:8" ht="21.75" customHeight="1" x14ac:dyDescent="0.25">
      <c r="A30" s="45">
        <v>27</v>
      </c>
      <c r="B30" s="45" t="str">
        <f>'žákyně 04-05'!B35</f>
        <v>Mužná Monika</v>
      </c>
      <c r="C30" s="45" t="str">
        <f>'žákyně 04-05'!D35</f>
        <v>Slezan Frýdek-Místek A</v>
      </c>
      <c r="D30" s="52"/>
      <c r="E30" s="45"/>
      <c r="F30" s="45"/>
      <c r="G30" s="45"/>
      <c r="H30" s="45"/>
    </row>
    <row r="31" spans="1:8" ht="21.75" customHeight="1" x14ac:dyDescent="0.25">
      <c r="A31" s="45">
        <v>28</v>
      </c>
      <c r="B31" s="45" t="str">
        <f>'žákyně 04-05'!B36</f>
        <v>Soukalová Hana</v>
      </c>
      <c r="C31" s="45" t="str">
        <f>'žákyně 04-05'!D36</f>
        <v>Kopřivnice A</v>
      </c>
      <c r="D31" s="52"/>
      <c r="E31" s="45"/>
      <c r="F31" s="45"/>
      <c r="G31" s="45"/>
      <c r="H31" s="45"/>
    </row>
    <row r="32" spans="1:8" ht="21.75" customHeight="1" x14ac:dyDescent="0.25">
      <c r="A32" s="45">
        <v>29</v>
      </c>
      <c r="B32" s="45" t="str">
        <f>'žákyně 04-05'!B37</f>
        <v>Škrobánková Bára</v>
      </c>
      <c r="C32" s="45" t="str">
        <f>'žákyně 04-05'!D37</f>
        <v>AK SSK Vítkovice</v>
      </c>
      <c r="D32" s="52"/>
      <c r="E32" s="45"/>
      <c r="F32" s="45"/>
      <c r="G32" s="45"/>
      <c r="H32" s="45"/>
    </row>
    <row r="33" spans="1:8" ht="21.75" customHeight="1" x14ac:dyDescent="0.25">
      <c r="A33" s="45">
        <v>30</v>
      </c>
      <c r="B33" s="45" t="str">
        <f>'žákyně 04-05'!B38</f>
        <v>Maternová Natálie</v>
      </c>
      <c r="C33" s="45" t="str">
        <f>'žákyně 04-05'!D38</f>
        <v>Kopřivnice A</v>
      </c>
      <c r="D33" s="52"/>
      <c r="E33" s="45"/>
      <c r="F33" s="45"/>
      <c r="G33" s="45"/>
      <c r="H33" s="45"/>
    </row>
    <row r="34" spans="1:8" ht="29.25" customHeight="1" x14ac:dyDescent="0.25">
      <c r="A34" s="55"/>
      <c r="B34" s="55"/>
      <c r="C34" s="55"/>
      <c r="D34" s="62"/>
      <c r="E34" s="55"/>
      <c r="F34" s="63"/>
      <c r="G34" s="63"/>
      <c r="H34" s="63"/>
    </row>
    <row r="35" spans="1:8" ht="24" customHeight="1" x14ac:dyDescent="0.3">
      <c r="A35" s="5" t="s">
        <v>12</v>
      </c>
      <c r="B35" s="6"/>
      <c r="C35" s="5" t="s">
        <v>13</v>
      </c>
      <c r="E35" s="11"/>
      <c r="F35" s="55"/>
      <c r="G35" s="55"/>
      <c r="H35" s="55"/>
    </row>
    <row r="36" spans="1:8" ht="34.5" customHeight="1" x14ac:dyDescent="0.45">
      <c r="A36" s="44" t="s">
        <v>19</v>
      </c>
      <c r="B36" s="42"/>
      <c r="C36" s="42"/>
      <c r="D36" s="57" t="s">
        <v>29</v>
      </c>
      <c r="E36" s="42"/>
      <c r="F36" s="55"/>
      <c r="G36" s="55"/>
      <c r="H36" s="55"/>
    </row>
    <row r="37" spans="1:8" ht="21.75" customHeight="1" x14ac:dyDescent="0.25">
      <c r="A37" s="45"/>
      <c r="B37" s="45" t="s">
        <v>6</v>
      </c>
      <c r="C37" s="45" t="s">
        <v>2</v>
      </c>
      <c r="D37" s="60">
        <v>1</v>
      </c>
      <c r="E37" s="61">
        <v>2</v>
      </c>
      <c r="F37" s="61">
        <v>3</v>
      </c>
      <c r="G37" s="61" t="s">
        <v>27</v>
      </c>
      <c r="H37" s="61" t="s">
        <v>3</v>
      </c>
    </row>
    <row r="38" spans="1:8" ht="21.75" customHeight="1" x14ac:dyDescent="0.25">
      <c r="A38" s="45">
        <v>31</v>
      </c>
      <c r="B38" s="45" t="str">
        <f>'žákyně 04-05'!B39</f>
        <v>Kozlová Valentýna</v>
      </c>
      <c r="C38" s="176" t="str">
        <f>'žákyně 04-05'!D39</f>
        <v>Slezan Frýdek-Místek A</v>
      </c>
      <c r="D38" s="52"/>
      <c r="E38" s="45"/>
      <c r="F38" s="45"/>
      <c r="G38" s="45"/>
      <c r="H38" s="45"/>
    </row>
    <row r="39" spans="1:8" ht="21.75" customHeight="1" x14ac:dyDescent="0.25">
      <c r="A39" s="45">
        <v>32</v>
      </c>
      <c r="B39" s="45" t="str">
        <f>'žákyně 04-05'!B40</f>
        <v>Krčková Lucie</v>
      </c>
      <c r="C39" s="176" t="str">
        <f>'žákyně 04-05'!D40</f>
        <v>TJ TŽ Třinec A</v>
      </c>
      <c r="D39" s="52"/>
      <c r="E39" s="45"/>
      <c r="F39" s="45"/>
      <c r="G39" s="45"/>
      <c r="H39" s="45"/>
    </row>
    <row r="40" spans="1:8" ht="21.75" customHeight="1" x14ac:dyDescent="0.25">
      <c r="A40" s="45">
        <v>33</v>
      </c>
      <c r="B40" s="45" t="str">
        <f>'žákyně 04-05'!B41</f>
        <v>Stankovičová Aneta</v>
      </c>
      <c r="C40" s="176" t="str">
        <f>'žákyně 04-05'!D41</f>
        <v>AK SSK Vítkovice</v>
      </c>
      <c r="D40" s="52"/>
      <c r="E40" s="45"/>
      <c r="F40" s="45"/>
      <c r="G40" s="45"/>
      <c r="H40" s="45"/>
    </row>
    <row r="41" spans="1:8" ht="21.75" customHeight="1" x14ac:dyDescent="0.25">
      <c r="A41" s="45">
        <v>34</v>
      </c>
      <c r="B41" s="45" t="str">
        <f>'žákyně 04-05'!B42</f>
        <v>Bojková Anežka</v>
      </c>
      <c r="C41" s="176" t="str">
        <f>'žákyně 04-05'!D42</f>
        <v>TJ TŽ Třinec A</v>
      </c>
      <c r="D41" s="52"/>
      <c r="E41" s="45"/>
      <c r="F41" s="45"/>
      <c r="G41" s="45"/>
      <c r="H41" s="45"/>
    </row>
    <row r="42" spans="1:8" ht="21.75" customHeight="1" x14ac:dyDescent="0.25">
      <c r="A42" s="45">
        <v>35</v>
      </c>
      <c r="B42" s="45" t="str">
        <f>'žákyně 04-05'!B43</f>
        <v>LAPIŠOVÁ  Kristýna</v>
      </c>
      <c r="C42" s="176" t="str">
        <f>'žákyně 04-05'!D43</f>
        <v xml:space="preserve"> AO Slavia Havířov</v>
      </c>
      <c r="D42" s="52"/>
      <c r="E42" s="45"/>
      <c r="F42" s="45"/>
      <c r="G42" s="45"/>
      <c r="H42" s="45"/>
    </row>
    <row r="43" spans="1:8" ht="21.75" customHeight="1" x14ac:dyDescent="0.25">
      <c r="A43" s="45">
        <v>36</v>
      </c>
      <c r="B43" s="45" t="str">
        <f>'žákyně 04-05'!B44</f>
        <v>Bačová Lucie</v>
      </c>
      <c r="C43" s="176" t="str">
        <f>'žákyně 04-05'!D44</f>
        <v>Kopřivnice A</v>
      </c>
      <c r="D43" s="52"/>
      <c r="E43" s="45"/>
      <c r="F43" s="45"/>
      <c r="G43" s="45"/>
      <c r="H43" s="45"/>
    </row>
    <row r="44" spans="1:8" ht="21.75" customHeight="1" x14ac:dyDescent="0.25">
      <c r="A44" s="45">
        <v>37</v>
      </c>
      <c r="B44" s="45" t="str">
        <f>'žákyně 04-05'!B45</f>
        <v>Návratová Amálie</v>
      </c>
      <c r="C44" s="176" t="str">
        <f>'žákyně 04-05'!D45</f>
        <v>AK SSK Vítkovice</v>
      </c>
      <c r="D44" s="52"/>
      <c r="E44" s="45"/>
      <c r="F44" s="45"/>
      <c r="G44" s="45"/>
      <c r="H44" s="45"/>
    </row>
    <row r="45" spans="1:8" ht="21.75" customHeight="1" x14ac:dyDescent="0.25">
      <c r="A45" s="45">
        <v>38</v>
      </c>
      <c r="B45" s="45" t="str">
        <f>'žákyně 04-05'!B46</f>
        <v>RUCKÁ  Nikola</v>
      </c>
      <c r="C45" s="176" t="str">
        <f>'žákyně 04-05'!D46</f>
        <v xml:space="preserve"> AO Slavia Havířov</v>
      </c>
      <c r="D45" s="52"/>
      <c r="E45" s="45"/>
      <c r="F45" s="45"/>
      <c r="G45" s="45"/>
      <c r="H45" s="45"/>
    </row>
    <row r="46" spans="1:8" ht="21.75" customHeight="1" x14ac:dyDescent="0.25">
      <c r="A46" s="45">
        <v>39</v>
      </c>
      <c r="B46" s="45" t="str">
        <f>'žákyně 04-05'!B47</f>
        <v>Čmielová Johana</v>
      </c>
      <c r="C46" s="176" t="str">
        <f>'žákyně 04-05'!D47</f>
        <v>TJ TŽ Třinec B</v>
      </c>
      <c r="D46" s="52"/>
      <c r="E46" s="45"/>
      <c r="F46" s="45"/>
      <c r="G46" s="45"/>
      <c r="H46" s="45"/>
    </row>
    <row r="47" spans="1:8" ht="21.75" customHeight="1" x14ac:dyDescent="0.25">
      <c r="A47" s="45">
        <v>40</v>
      </c>
      <c r="B47" s="45" t="str">
        <f>'žákyně 04-05'!B48</f>
        <v>Klásková Lucie</v>
      </c>
      <c r="C47" s="176" t="str">
        <f>'žákyně 04-05'!D48</f>
        <v>AK SSK Vítkovice</v>
      </c>
      <c r="D47" s="52"/>
      <c r="E47" s="45"/>
      <c r="F47" s="45"/>
      <c r="G47" s="45"/>
      <c r="H47" s="45"/>
    </row>
    <row r="48" spans="1:8" ht="21.75" customHeight="1" x14ac:dyDescent="0.25">
      <c r="A48" s="45">
        <v>41</v>
      </c>
      <c r="B48" s="45" t="str">
        <f>'žákyně 04-05'!B53</f>
        <v>Kulichová Klaudie</v>
      </c>
      <c r="C48" s="176" t="str">
        <f>'žákyně 04-05'!D53</f>
        <v>TJ TŽ Třinec A</v>
      </c>
      <c r="D48" s="52"/>
      <c r="E48" s="45"/>
      <c r="F48" s="45"/>
      <c r="G48" s="45"/>
      <c r="H48" s="45"/>
    </row>
    <row r="49" spans="1:8" ht="21.75" customHeight="1" x14ac:dyDescent="0.25">
      <c r="A49" s="45">
        <v>42</v>
      </c>
      <c r="B49" s="45" t="str">
        <f>'žákyně 04-05'!B54</f>
        <v>Válková Nina</v>
      </c>
      <c r="C49" s="176" t="str">
        <f>'žákyně 04-05'!D54</f>
        <v>Atletika PORUBA</v>
      </c>
      <c r="D49" s="52"/>
      <c r="E49" s="45"/>
      <c r="F49" s="45"/>
      <c r="G49" s="45"/>
      <c r="H49" s="45"/>
    </row>
    <row r="50" spans="1:8" ht="21.75" customHeight="1" x14ac:dyDescent="0.25">
      <c r="A50" s="45">
        <v>43</v>
      </c>
      <c r="B50" s="45" t="str">
        <f>'žákyně 04-05'!B55</f>
        <v>Ciencalová Dorota</v>
      </c>
      <c r="C50" s="176" t="str">
        <f>'žákyně 04-05'!D55</f>
        <v>TJ TŽ Třinec A</v>
      </c>
      <c r="D50" s="52"/>
      <c r="E50" s="45"/>
      <c r="F50" s="45"/>
      <c r="G50" s="45"/>
      <c r="H50" s="45"/>
    </row>
    <row r="51" spans="1:8" ht="21.75" customHeight="1" x14ac:dyDescent="0.25">
      <c r="A51" s="45">
        <v>44</v>
      </c>
      <c r="B51" s="45" t="str">
        <f>'žákyně 04-05'!B56</f>
        <v>Novák Nicol</v>
      </c>
      <c r="C51" s="176" t="str">
        <f>'žákyně 04-05'!D56</f>
        <v>Kopřivnice B</v>
      </c>
      <c r="D51" s="52"/>
      <c r="E51" s="45"/>
      <c r="F51" s="45"/>
      <c r="G51" s="45"/>
      <c r="H51" s="45"/>
    </row>
    <row r="52" spans="1:8" ht="21.75" customHeight="1" x14ac:dyDescent="0.25">
      <c r="A52" s="45">
        <v>45</v>
      </c>
      <c r="B52" s="45" t="str">
        <f>'žákyně 04-05'!B57</f>
        <v>Sopuchová Pavla</v>
      </c>
      <c r="C52" s="176" t="str">
        <f>'žákyně 04-05'!D57</f>
        <v>Kopřivnice A</v>
      </c>
      <c r="D52" s="52"/>
      <c r="E52" s="45"/>
      <c r="F52" s="45"/>
      <c r="G52" s="45"/>
      <c r="H52" s="45"/>
    </row>
    <row r="53" spans="1:8" ht="21.75" customHeight="1" x14ac:dyDescent="0.25">
      <c r="A53" s="45">
        <v>46</v>
      </c>
      <c r="B53" s="45" t="str">
        <f>'žákyně 04-05'!B58</f>
        <v>Kovaříková Eva</v>
      </c>
      <c r="C53" s="176" t="str">
        <f>'žákyně 04-05'!D58</f>
        <v>TJ TŽ Třinec A</v>
      </c>
      <c r="D53" s="52"/>
      <c r="E53" s="45"/>
      <c r="F53" s="45"/>
      <c r="G53" s="45"/>
      <c r="H53" s="45"/>
    </row>
    <row r="54" spans="1:8" ht="21.75" customHeight="1" x14ac:dyDescent="0.25">
      <c r="A54" s="45">
        <v>47</v>
      </c>
      <c r="B54" s="45" t="str">
        <f>'žákyně 04-05'!B59</f>
        <v>Vantuchová Sabina</v>
      </c>
      <c r="C54" s="176" t="str">
        <f>'žákyně 04-05'!D59</f>
        <v>Atletika PORUBA</v>
      </c>
      <c r="D54" s="52"/>
      <c r="E54" s="45"/>
      <c r="F54" s="45"/>
      <c r="G54" s="45"/>
      <c r="H54" s="45"/>
    </row>
    <row r="55" spans="1:8" ht="21.75" customHeight="1" x14ac:dyDescent="0.25">
      <c r="A55" s="45">
        <v>48</v>
      </c>
      <c r="B55" s="45" t="str">
        <f>'žákyně 04-05'!B60</f>
        <v>Šebestíková Sára</v>
      </c>
      <c r="C55" s="176" t="str">
        <f>'žákyně 04-05'!D60</f>
        <v>Kopřivnice A</v>
      </c>
      <c r="D55" s="52"/>
      <c r="E55" s="45"/>
      <c r="F55" s="45"/>
      <c r="G55" s="45"/>
      <c r="H55" s="45"/>
    </row>
    <row r="56" spans="1:8" ht="21.75" customHeight="1" x14ac:dyDescent="0.25">
      <c r="A56" s="45">
        <v>49</v>
      </c>
      <c r="B56" s="45" t="str">
        <f>'žákyně 04-05'!B61</f>
        <v>Papavasilevská Silvie</v>
      </c>
      <c r="C56" s="176" t="str">
        <f>'žákyně 04-05'!D61</f>
        <v>AK SSK Vítkovice</v>
      </c>
      <c r="D56" s="52"/>
      <c r="E56" s="45"/>
      <c r="F56" s="45"/>
      <c r="G56" s="45"/>
      <c r="H56" s="45"/>
    </row>
    <row r="57" spans="1:8" ht="21.75" customHeight="1" x14ac:dyDescent="0.25">
      <c r="A57" s="45">
        <v>50</v>
      </c>
      <c r="B57" s="45" t="str">
        <f>'žákyně 04-05'!B62</f>
        <v>Feilhauerová Ema</v>
      </c>
      <c r="C57" s="176" t="str">
        <f>'žákyně 04-05'!D62</f>
        <v>Kopřivnice A</v>
      </c>
      <c r="D57" s="52"/>
      <c r="E57" s="45"/>
      <c r="F57" s="45"/>
      <c r="G57" s="45"/>
      <c r="H57" s="45"/>
    </row>
    <row r="58" spans="1:8" ht="21.75" customHeight="1" x14ac:dyDescent="0.25">
      <c r="A58" s="45">
        <v>51</v>
      </c>
      <c r="B58" s="45" t="str">
        <f>'žákyně 04-05'!B63</f>
        <v>Motyková Aneta</v>
      </c>
      <c r="C58" s="176" t="str">
        <f>'žákyně 04-05'!D63</f>
        <v>TJ TŽ Třinec A</v>
      </c>
      <c r="D58" s="52"/>
      <c r="E58" s="45"/>
      <c r="F58" s="45"/>
      <c r="G58" s="45"/>
      <c r="H58" s="45"/>
    </row>
    <row r="59" spans="1:8" ht="21.75" customHeight="1" x14ac:dyDescent="0.25">
      <c r="A59" s="45">
        <v>52</v>
      </c>
      <c r="B59" s="45" t="str">
        <f>'žákyně 04-05'!B64</f>
        <v>Válková Julie</v>
      </c>
      <c r="C59" s="176" t="str">
        <f>'žákyně 04-05'!D64</f>
        <v>Atletika PORUBA</v>
      </c>
      <c r="D59" s="52"/>
      <c r="E59" s="45"/>
      <c r="F59" s="45"/>
      <c r="G59" s="45"/>
      <c r="H59" s="45"/>
    </row>
    <row r="60" spans="1:8" ht="21.75" customHeight="1" x14ac:dyDescent="0.25">
      <c r="A60" s="45">
        <v>53</v>
      </c>
      <c r="B60" s="45" t="str">
        <f>'žákyně 04-05'!B65</f>
        <v>Zdražilová Denisa</v>
      </c>
      <c r="C60" s="176" t="str">
        <f>'žákyně 04-05'!D65</f>
        <v>Atletika PORUBA</v>
      </c>
      <c r="D60" s="52"/>
      <c r="E60" s="45"/>
      <c r="F60" s="45"/>
      <c r="G60" s="45"/>
      <c r="H60" s="45"/>
    </row>
    <row r="61" spans="1:8" ht="21.75" customHeight="1" x14ac:dyDescent="0.25">
      <c r="A61" s="45">
        <v>54</v>
      </c>
      <c r="B61" s="45" t="str">
        <f>'žákyně 04-05'!B66</f>
        <v xml:space="preserve">Vávrová Michaela </v>
      </c>
      <c r="C61" s="176" t="str">
        <f>'žákyně 04-05'!D66</f>
        <v>Slezan Frýdek-Místek B</v>
      </c>
      <c r="D61" s="52"/>
      <c r="E61" s="45"/>
      <c r="F61" s="45"/>
      <c r="G61" s="45"/>
      <c r="H61" s="45"/>
    </row>
    <row r="62" spans="1:8" ht="21.75" customHeight="1" x14ac:dyDescent="0.25">
      <c r="A62" s="45">
        <v>55</v>
      </c>
      <c r="B62" s="45" t="str">
        <f>'žákyně 04-05'!B67</f>
        <v>Potůčková Sabina</v>
      </c>
      <c r="C62" s="176" t="str">
        <f>'žákyně 04-05'!D67</f>
        <v>AK SSK Vítkovice</v>
      </c>
      <c r="D62" s="52"/>
      <c r="E62" s="45"/>
      <c r="F62" s="45"/>
      <c r="G62" s="45"/>
      <c r="H62" s="45"/>
    </row>
    <row r="63" spans="1:8" ht="21.75" customHeight="1" x14ac:dyDescent="0.25">
      <c r="A63" s="45">
        <v>56</v>
      </c>
      <c r="B63" s="45" t="str">
        <f>'žákyně 04-05'!B68</f>
        <v>Kluzová Michaela</v>
      </c>
      <c r="C63" s="176" t="str">
        <f>'žákyně 04-05'!D68</f>
        <v>TJ TŽ Třinec A</v>
      </c>
      <c r="D63" s="52"/>
      <c r="E63" s="45"/>
      <c r="F63" s="45"/>
      <c r="G63" s="45"/>
      <c r="H63" s="45"/>
    </row>
    <row r="64" spans="1:8" ht="21.75" customHeight="1" x14ac:dyDescent="0.25">
      <c r="A64" s="45">
        <v>57</v>
      </c>
      <c r="B64" s="45" t="str">
        <f>'žákyně 04-05'!B69</f>
        <v>Melčáková Michaela</v>
      </c>
      <c r="C64" s="176" t="str">
        <f>'žákyně 04-05'!D69</f>
        <v>Kopřivnice B</v>
      </c>
      <c r="D64" s="52"/>
      <c r="E64" s="45"/>
      <c r="F64" s="45"/>
      <c r="G64" s="45"/>
      <c r="H64" s="45"/>
    </row>
    <row r="65" spans="1:8" ht="21.75" customHeight="1" x14ac:dyDescent="0.25">
      <c r="A65" s="45">
        <v>58</v>
      </c>
      <c r="B65" s="45"/>
      <c r="C65" s="176"/>
      <c r="D65" s="52"/>
      <c r="E65" s="45"/>
      <c r="F65" s="45"/>
      <c r="G65" s="45"/>
      <c r="H65" s="45"/>
    </row>
    <row r="66" spans="1:8" ht="20.85" customHeight="1" x14ac:dyDescent="0.25">
      <c r="A66" s="45">
        <v>59</v>
      </c>
      <c r="B66" s="45"/>
      <c r="C66" s="176"/>
      <c r="D66" s="52"/>
      <c r="E66" s="45"/>
      <c r="F66" s="45"/>
      <c r="G66" s="45"/>
      <c r="H66" s="45"/>
    </row>
    <row r="69" spans="1:8" ht="18.75" x14ac:dyDescent="0.3">
      <c r="A69" s="5" t="s">
        <v>12</v>
      </c>
      <c r="B69" s="6"/>
      <c r="C69" s="5" t="s">
        <v>13</v>
      </c>
      <c r="E69" s="11"/>
      <c r="F69" s="55"/>
      <c r="G69" s="55"/>
      <c r="H69" s="55"/>
    </row>
    <row r="70" spans="1:8" ht="28.5" x14ac:dyDescent="0.45">
      <c r="A70" s="44" t="s">
        <v>19</v>
      </c>
      <c r="B70" s="42"/>
      <c r="C70" s="42"/>
      <c r="D70" s="57" t="s">
        <v>34</v>
      </c>
      <c r="E70" s="42"/>
      <c r="F70" s="55"/>
      <c r="G70" s="55"/>
      <c r="H70" s="55"/>
    </row>
    <row r="71" spans="1:8" ht="21.75" customHeight="1" x14ac:dyDescent="0.25">
      <c r="A71" s="45"/>
      <c r="B71" s="45" t="s">
        <v>6</v>
      </c>
      <c r="C71" s="45" t="s">
        <v>2</v>
      </c>
      <c r="D71" s="60">
        <v>1</v>
      </c>
      <c r="E71" s="61">
        <v>2</v>
      </c>
      <c r="F71" s="61">
        <v>3</v>
      </c>
      <c r="G71" s="61" t="s">
        <v>27</v>
      </c>
      <c r="H71" s="61" t="s">
        <v>3</v>
      </c>
    </row>
    <row r="72" spans="1:8" ht="21.75" customHeight="1" x14ac:dyDescent="0.25">
      <c r="A72" s="45">
        <v>31</v>
      </c>
      <c r="B72" s="45">
        <f>'žákyně 04-05'!B76</f>
        <v>0</v>
      </c>
      <c r="C72" s="45">
        <f>'žákyně 04-05'!D76</f>
        <v>0</v>
      </c>
      <c r="D72" s="52"/>
      <c r="E72" s="45"/>
      <c r="F72" s="45"/>
      <c r="G72" s="45"/>
      <c r="H72" s="45"/>
    </row>
    <row r="73" spans="1:8" ht="21.75" customHeight="1" x14ac:dyDescent="0.25">
      <c r="A73" s="45">
        <v>32</v>
      </c>
      <c r="B73" s="45"/>
      <c r="C73" s="45"/>
      <c r="D73" s="52"/>
      <c r="E73" s="45"/>
      <c r="F73" s="45"/>
      <c r="G73" s="45"/>
      <c r="H73" s="45"/>
    </row>
    <row r="74" spans="1:8" ht="21.75" customHeight="1" x14ac:dyDescent="0.25">
      <c r="A74" s="45">
        <v>33</v>
      </c>
      <c r="B74" s="45"/>
      <c r="C74" s="45"/>
      <c r="D74" s="52"/>
      <c r="E74" s="45"/>
      <c r="F74" s="45"/>
      <c r="G74" s="45"/>
      <c r="H74" s="45"/>
    </row>
    <row r="75" spans="1:8" ht="21.75" customHeight="1" x14ac:dyDescent="0.25">
      <c r="A75" s="45">
        <v>34</v>
      </c>
      <c r="B75" s="45"/>
      <c r="C75" s="45"/>
      <c r="D75" s="52"/>
      <c r="E75" s="45"/>
      <c r="F75" s="45"/>
      <c r="G75" s="45"/>
      <c r="H75" s="45"/>
    </row>
    <row r="76" spans="1:8" ht="21.75" customHeight="1" x14ac:dyDescent="0.25">
      <c r="A76" s="45">
        <v>35</v>
      </c>
      <c r="B76" s="45"/>
      <c r="C76" s="45"/>
      <c r="D76" s="52"/>
      <c r="E76" s="45"/>
      <c r="F76" s="45"/>
      <c r="G76" s="45"/>
      <c r="H76" s="45"/>
    </row>
    <row r="77" spans="1:8" ht="21.75" customHeight="1" x14ac:dyDescent="0.25">
      <c r="A77" s="45">
        <v>36</v>
      </c>
      <c r="B77" s="45"/>
      <c r="C77" s="45"/>
      <c r="D77" s="52"/>
      <c r="E77" s="45"/>
      <c r="F77" s="45"/>
      <c r="G77" s="45"/>
      <c r="H77" s="45"/>
    </row>
    <row r="78" spans="1:8" ht="21.75" customHeight="1" x14ac:dyDescent="0.25">
      <c r="A78" s="45">
        <v>37</v>
      </c>
      <c r="B78" s="45"/>
      <c r="C78" s="45"/>
      <c r="D78" s="52"/>
      <c r="E78" s="45"/>
      <c r="F78" s="45"/>
      <c r="G78" s="45"/>
      <c r="H78" s="45"/>
    </row>
    <row r="79" spans="1:8" ht="21.75" customHeight="1" x14ac:dyDescent="0.25">
      <c r="A79" s="45">
        <v>38</v>
      </c>
      <c r="B79" s="45"/>
      <c r="C79" s="45"/>
      <c r="D79" s="52"/>
      <c r="E79" s="45"/>
      <c r="F79" s="45"/>
      <c r="G79" s="45"/>
      <c r="H79" s="45"/>
    </row>
    <row r="80" spans="1:8" ht="21.75" customHeight="1" x14ac:dyDescent="0.25">
      <c r="A80" s="45">
        <v>39</v>
      </c>
      <c r="B80" s="45"/>
      <c r="C80" s="45"/>
      <c r="D80" s="52"/>
      <c r="E80" s="45"/>
      <c r="F80" s="45"/>
      <c r="G80" s="45"/>
      <c r="H80" s="45"/>
    </row>
    <row r="81" spans="1:8" ht="21.75" customHeight="1" x14ac:dyDescent="0.25">
      <c r="A81" s="45">
        <v>40</v>
      </c>
      <c r="B81" s="45"/>
      <c r="C81" s="45"/>
      <c r="D81" s="52"/>
      <c r="E81" s="45"/>
      <c r="F81" s="45"/>
      <c r="G81" s="45"/>
      <c r="H81" s="45"/>
    </row>
    <row r="82" spans="1:8" ht="21.75" customHeight="1" x14ac:dyDescent="0.25">
      <c r="A82" s="45">
        <v>41</v>
      </c>
      <c r="B82" s="45"/>
      <c r="C82" s="45"/>
      <c r="D82" s="52"/>
      <c r="E82" s="45"/>
      <c r="F82" s="45"/>
      <c r="G82" s="45"/>
      <c r="H82" s="45"/>
    </row>
    <row r="83" spans="1:8" ht="21.75" customHeight="1" x14ac:dyDescent="0.25">
      <c r="A83" s="45">
        <v>42</v>
      </c>
      <c r="B83" s="45"/>
      <c r="C83" s="45"/>
      <c r="D83" s="52"/>
      <c r="E83" s="45"/>
      <c r="F83" s="45"/>
      <c r="G83" s="45"/>
      <c r="H83" s="45"/>
    </row>
    <row r="84" spans="1:8" ht="21.75" customHeight="1" x14ac:dyDescent="0.25">
      <c r="A84" s="45">
        <v>43</v>
      </c>
      <c r="B84" s="45"/>
      <c r="C84" s="45"/>
      <c r="D84" s="52"/>
      <c r="E84" s="45"/>
      <c r="F84" s="45"/>
      <c r="G84" s="45"/>
      <c r="H84" s="45"/>
    </row>
    <row r="85" spans="1:8" ht="21.75" customHeight="1" x14ac:dyDescent="0.25">
      <c r="A85" s="45">
        <v>44</v>
      </c>
      <c r="B85" s="45"/>
      <c r="C85" s="45"/>
      <c r="D85" s="52"/>
      <c r="E85" s="45"/>
      <c r="F85" s="45"/>
      <c r="G85" s="45"/>
      <c r="H85" s="45"/>
    </row>
    <row r="86" spans="1:8" ht="21.75" customHeight="1" x14ac:dyDescent="0.25">
      <c r="A86" s="45">
        <v>45</v>
      </c>
      <c r="B86" s="45"/>
      <c r="C86" s="45"/>
      <c r="D86" s="52"/>
      <c r="E86" s="45"/>
      <c r="F86" s="45"/>
      <c r="G86" s="45"/>
      <c r="H86" s="45"/>
    </row>
    <row r="87" spans="1:8" ht="21.75" customHeight="1" x14ac:dyDescent="0.25">
      <c r="A87" s="45">
        <v>46</v>
      </c>
      <c r="B87" s="45"/>
      <c r="C87" s="45"/>
      <c r="D87" s="52"/>
      <c r="E87" s="45"/>
      <c r="F87" s="45"/>
      <c r="G87" s="45"/>
      <c r="H87" s="45"/>
    </row>
    <row r="88" spans="1:8" ht="21.75" customHeight="1" x14ac:dyDescent="0.25">
      <c r="A88" s="45">
        <v>47</v>
      </c>
      <c r="B88" s="45"/>
      <c r="C88" s="45"/>
      <c r="D88" s="52"/>
      <c r="E88" s="45"/>
      <c r="F88" s="45"/>
      <c r="G88" s="45"/>
      <c r="H88" s="45"/>
    </row>
    <row r="89" spans="1:8" ht="21.75" customHeight="1" x14ac:dyDescent="0.25">
      <c r="A89" s="45">
        <v>48</v>
      </c>
      <c r="B89" s="45">
        <f>'žákyně 04-05'!B93</f>
        <v>76</v>
      </c>
      <c r="C89" s="45">
        <f>'žákyně 04-05'!D93</f>
        <v>476</v>
      </c>
      <c r="D89" s="52"/>
      <c r="E89" s="45"/>
      <c r="F89" s="45"/>
      <c r="G89" s="45"/>
      <c r="H89" s="45"/>
    </row>
    <row r="90" spans="1:8" ht="21.75" customHeight="1" x14ac:dyDescent="0.25">
      <c r="A90" s="45">
        <v>49</v>
      </c>
      <c r="B90" s="45">
        <f>'žákyně 04-05'!B94</f>
        <v>77</v>
      </c>
      <c r="C90" s="45">
        <f>'žákyně 04-05'!D94</f>
        <v>477</v>
      </c>
      <c r="D90" s="52"/>
      <c r="E90" s="45"/>
      <c r="F90" s="45"/>
      <c r="G90" s="45"/>
      <c r="H90" s="45"/>
    </row>
    <row r="91" spans="1:8" ht="21.75" customHeight="1" x14ac:dyDescent="0.25">
      <c r="A91" s="45">
        <v>50</v>
      </c>
      <c r="B91" s="45">
        <f>'žákyně 04-05'!B95</f>
        <v>78</v>
      </c>
      <c r="C91" s="45">
        <f>'žákyně 04-05'!D95</f>
        <v>478</v>
      </c>
      <c r="D91" s="52"/>
      <c r="E91" s="45"/>
      <c r="F91" s="45"/>
      <c r="G91" s="45"/>
      <c r="H91" s="45"/>
    </row>
    <row r="92" spans="1:8" ht="21.75" customHeight="1" x14ac:dyDescent="0.25">
      <c r="A92" s="45">
        <v>51</v>
      </c>
      <c r="B92" s="45">
        <f>'žákyně 04-05'!B96</f>
        <v>0</v>
      </c>
      <c r="C92" s="45">
        <f>'žákyně 04-05'!D96</f>
        <v>0</v>
      </c>
      <c r="D92" s="52"/>
      <c r="E92" s="45"/>
      <c r="F92" s="45"/>
      <c r="G92" s="45"/>
      <c r="H92" s="45"/>
    </row>
    <row r="93" spans="1:8" ht="21.75" customHeight="1" x14ac:dyDescent="0.25">
      <c r="A93" s="45">
        <v>52</v>
      </c>
      <c r="B93" s="45">
        <f>'žákyně 04-05'!B97</f>
        <v>0</v>
      </c>
      <c r="C93" s="45">
        <f>'žákyně 04-05'!D97</f>
        <v>0</v>
      </c>
      <c r="D93" s="52"/>
      <c r="E93" s="45"/>
      <c r="F93" s="45"/>
      <c r="G93" s="45"/>
      <c r="H93" s="45"/>
    </row>
    <row r="94" spans="1:8" ht="21.75" customHeight="1" x14ac:dyDescent="0.25">
      <c r="A94" s="45">
        <v>53</v>
      </c>
      <c r="B94" s="45">
        <f>'žákyně 04-05'!B98</f>
        <v>0</v>
      </c>
      <c r="C94" s="45">
        <f>'žákyně 04-05'!D98</f>
        <v>0</v>
      </c>
      <c r="D94" s="52"/>
      <c r="E94" s="45"/>
      <c r="F94" s="45"/>
      <c r="G94" s="45"/>
      <c r="H94" s="45"/>
    </row>
    <row r="95" spans="1:8" ht="21.75" customHeight="1" x14ac:dyDescent="0.25">
      <c r="A95" s="45">
        <v>54</v>
      </c>
      <c r="B95" s="45">
        <f>'žákyně 04-05'!B99</f>
        <v>0</v>
      </c>
      <c r="C95" s="45">
        <f>'žákyně 04-05'!D99</f>
        <v>0</v>
      </c>
      <c r="D95" s="52"/>
      <c r="E95" s="45"/>
      <c r="F95" s="45"/>
      <c r="G95" s="45"/>
      <c r="H95" s="45"/>
    </row>
    <row r="96" spans="1:8" ht="21.75" customHeight="1" x14ac:dyDescent="0.25">
      <c r="A96" s="45">
        <v>55</v>
      </c>
      <c r="B96" s="45">
        <f>'žákyně 04-05'!B100</f>
        <v>0</v>
      </c>
      <c r="C96" s="45">
        <f>'žákyně 04-05'!D100</f>
        <v>0</v>
      </c>
      <c r="D96" s="52"/>
      <c r="E96" s="45"/>
      <c r="F96" s="45"/>
      <c r="G96" s="45"/>
      <c r="H96" s="45"/>
    </row>
    <row r="97" spans="1:8" ht="21.75" customHeight="1" x14ac:dyDescent="0.25">
      <c r="A97" s="45">
        <v>56</v>
      </c>
      <c r="B97" s="45">
        <f>'žákyně 04-05'!B101</f>
        <v>0</v>
      </c>
      <c r="C97" s="45">
        <f>'žákyně 04-05'!D101</f>
        <v>0</v>
      </c>
      <c r="D97" s="52"/>
      <c r="E97" s="45"/>
      <c r="F97" s="45"/>
      <c r="G97" s="45"/>
      <c r="H97" s="45"/>
    </row>
    <row r="98" spans="1:8" ht="21.75" customHeight="1" x14ac:dyDescent="0.25">
      <c r="A98" s="45">
        <v>57</v>
      </c>
      <c r="B98" s="45">
        <f>'žákyně 04-05'!B102</f>
        <v>0</v>
      </c>
      <c r="C98" s="45">
        <f>'žákyně 04-05'!D102</f>
        <v>0</v>
      </c>
      <c r="D98" s="52"/>
      <c r="E98" s="45"/>
      <c r="F98" s="45"/>
      <c r="G98" s="45"/>
      <c r="H98" s="45"/>
    </row>
    <row r="99" spans="1:8" ht="21.75" customHeight="1" x14ac:dyDescent="0.25">
      <c r="A99" s="45">
        <v>58</v>
      </c>
      <c r="B99" s="45">
        <f>'žákyně 04-05'!B103</f>
        <v>0</v>
      </c>
      <c r="C99" s="45">
        <f>'žákyně 04-05'!D103</f>
        <v>0</v>
      </c>
      <c r="D99" s="52"/>
      <c r="E99" s="45"/>
      <c r="F99" s="45"/>
      <c r="G99" s="45"/>
      <c r="H99" s="45"/>
    </row>
    <row r="100" spans="1:8" ht="21.75" customHeight="1" x14ac:dyDescent="0.25">
      <c r="A100" s="45">
        <v>59</v>
      </c>
      <c r="B100" s="45">
        <f>'žákyně 04-05'!B104</f>
        <v>0</v>
      </c>
      <c r="C100" s="45">
        <f>'žákyně 04-05'!D104</f>
        <v>0</v>
      </c>
      <c r="D100" s="52"/>
      <c r="E100" s="45"/>
      <c r="F100" s="45"/>
      <c r="G100" s="45"/>
      <c r="H100" s="45"/>
    </row>
  </sheetData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0" sqref="K20"/>
    </sheetView>
  </sheetViews>
  <sheetFormatPr defaultRowHeight="15" x14ac:dyDescent="0.25"/>
  <sheetData/>
  <pageMargins left="0.7" right="0.7" top="0.78740157499999996" bottom="0.78740157499999996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5"/>
  <sheetViews>
    <sheetView zoomScale="70" zoomScaleNormal="70" workbookViewId="0">
      <selection activeCell="Q24" sqref="Q24"/>
    </sheetView>
  </sheetViews>
  <sheetFormatPr defaultRowHeight="15" x14ac:dyDescent="0.2"/>
  <cols>
    <col min="1" max="1" width="4.42578125" style="23" customWidth="1"/>
    <col min="2" max="2" width="24.28515625" style="23" customWidth="1"/>
    <col min="3" max="3" width="10.85546875" style="23" customWidth="1"/>
    <col min="4" max="4" width="24" style="23" customWidth="1"/>
    <col min="5" max="5" width="8.140625" style="28" customWidth="1"/>
    <col min="6" max="6" width="6.5703125" style="23" customWidth="1"/>
    <col min="7" max="7" width="8" style="27" customWidth="1"/>
    <col min="8" max="8" width="7.140625" style="23" customWidth="1"/>
    <col min="9" max="9" width="9.140625" style="23" customWidth="1"/>
    <col min="10" max="10" width="7.28515625" style="23" customWidth="1"/>
    <col min="11" max="11" width="4" style="23" customWidth="1"/>
    <col min="12" max="12" width="8.28515625" style="23" customWidth="1"/>
    <col min="13" max="13" width="5.85546875" style="23" customWidth="1"/>
    <col min="14" max="14" width="7.85546875" style="23" customWidth="1"/>
    <col min="15" max="15" width="6.5703125" style="23" customWidth="1"/>
    <col min="16" max="16" width="9.140625" style="23"/>
    <col min="17" max="17" width="26.28515625" style="23" customWidth="1"/>
    <col min="18" max="18" width="14.5703125" style="23" customWidth="1"/>
    <col min="19" max="19" width="37.85546875" style="23" customWidth="1"/>
    <col min="20" max="16384" width="9.140625" style="23"/>
  </cols>
  <sheetData>
    <row r="1" spans="1:15" s="16" customFormat="1" ht="18" x14ac:dyDescent="0.25">
      <c r="A1" s="15" t="s">
        <v>12</v>
      </c>
      <c r="D1" s="15" t="s">
        <v>13</v>
      </c>
      <c r="E1" s="48"/>
      <c r="G1" s="18"/>
    </row>
    <row r="2" spans="1:15" s="20" customFormat="1" ht="23.25" x14ac:dyDescent="0.35">
      <c r="A2" s="19" t="s">
        <v>25</v>
      </c>
      <c r="E2" s="49" t="s">
        <v>9</v>
      </c>
      <c r="G2" s="22"/>
    </row>
    <row r="3" spans="1:15" ht="15.75" customHeight="1" x14ac:dyDescent="0.2">
      <c r="B3" s="14" t="s">
        <v>0</v>
      </c>
      <c r="C3" s="14" t="s">
        <v>1</v>
      </c>
      <c r="D3" s="14" t="s">
        <v>2</v>
      </c>
      <c r="E3" s="196" t="s">
        <v>11</v>
      </c>
      <c r="F3" s="196"/>
      <c r="G3" s="196" t="s">
        <v>4</v>
      </c>
      <c r="H3" s="196"/>
      <c r="I3" s="196" t="s">
        <v>5</v>
      </c>
      <c r="J3" s="196"/>
      <c r="K3" s="197" t="s">
        <v>14</v>
      </c>
      <c r="L3" s="198"/>
      <c r="M3" s="70"/>
    </row>
    <row r="4" spans="1:15" ht="15.75" customHeight="1" x14ac:dyDescent="0.2">
      <c r="E4" s="85" t="s">
        <v>8</v>
      </c>
      <c r="F4" s="82" t="s">
        <v>15</v>
      </c>
      <c r="G4" s="83" t="s">
        <v>7</v>
      </c>
      <c r="H4" s="82" t="s">
        <v>15</v>
      </c>
      <c r="I4" s="82" t="s">
        <v>7</v>
      </c>
      <c r="J4" s="82" t="s">
        <v>15</v>
      </c>
      <c r="K4" s="200" t="s">
        <v>16</v>
      </c>
      <c r="L4" s="202"/>
      <c r="M4" s="82" t="s">
        <v>15</v>
      </c>
      <c r="N4" s="84" t="s">
        <v>17</v>
      </c>
      <c r="O4" s="84" t="s">
        <v>32</v>
      </c>
    </row>
    <row r="5" spans="1:15" ht="21" customHeight="1" x14ac:dyDescent="0.25">
      <c r="A5" s="23">
        <v>1</v>
      </c>
      <c r="B5" s="156" t="s">
        <v>214</v>
      </c>
      <c r="C5" s="156">
        <v>2005</v>
      </c>
      <c r="D5" s="156" t="s">
        <v>208</v>
      </c>
      <c r="E5" s="71" t="s">
        <v>353</v>
      </c>
      <c r="F5" s="61">
        <f>IF(E5&lt;&gt;0,INT(66.6476*(11-E5)^1.81),0)</f>
        <v>391</v>
      </c>
      <c r="G5" s="71" t="s">
        <v>316</v>
      </c>
      <c r="H5" s="71">
        <f t="shared" ref="H5" si="0">IF(G5&lt;&gt;0,INT(0.188807*((G5*100)-210)^1.41),0)</f>
        <v>212</v>
      </c>
      <c r="I5" s="71" t="s">
        <v>482</v>
      </c>
      <c r="J5" s="71">
        <f t="shared" ref="J5" si="1">IF(I5&lt;&gt;0,INT(7.86*(I5-7.95)^1.1),0)</f>
        <v>194</v>
      </c>
      <c r="K5" s="71" t="s">
        <v>412</v>
      </c>
      <c r="L5" s="185">
        <v>5.56</v>
      </c>
      <c r="M5" s="71">
        <f t="shared" ref="M5" si="2">IF(K5+L5&lt;&gt;0,INT(0.19889*(185-((K5*60)+L5))^1.88),0)</f>
        <v>430</v>
      </c>
      <c r="N5" s="65">
        <f t="shared" ref="N5:N24" si="3">M5+J5+H5+F5</f>
        <v>1227</v>
      </c>
      <c r="O5" s="71"/>
    </row>
    <row r="6" spans="1:15" ht="21" customHeight="1" x14ac:dyDescent="0.25">
      <c r="A6" s="23">
        <v>2</v>
      </c>
      <c r="B6" s="145" t="s">
        <v>189</v>
      </c>
      <c r="C6" s="146">
        <v>38630</v>
      </c>
      <c r="D6" s="151" t="s">
        <v>170</v>
      </c>
      <c r="E6" s="71" t="s">
        <v>354</v>
      </c>
      <c r="F6" s="61">
        <f t="shared" ref="F6:F24" si="4">IF(E6&lt;&gt;0,INT(66.6476*(11-E6)^1.81),0)</f>
        <v>424</v>
      </c>
      <c r="G6" s="71" t="s">
        <v>317</v>
      </c>
      <c r="H6" s="71">
        <f t="shared" ref="H6:H24" si="5">IF(G6&lt;&gt;0,INT(0.188807*((G6*100)-210)^1.41),0)</f>
        <v>196</v>
      </c>
      <c r="I6" s="71" t="s">
        <v>446</v>
      </c>
      <c r="J6" s="71">
        <f t="shared" ref="J6:J24" si="6">IF(I6&lt;&gt;0,INT(7.86*(I6-7.95)^1.1),0)</f>
        <v>20</v>
      </c>
      <c r="K6" s="71" t="s">
        <v>412</v>
      </c>
      <c r="L6" s="185">
        <v>12.14</v>
      </c>
      <c r="M6" s="71">
        <f t="shared" ref="M6:M24" si="7">IF(K6+L6&lt;&gt;0,INT(0.19889*(185-((K6*60)+L6))^1.88),0)</f>
        <v>345</v>
      </c>
      <c r="N6" s="59">
        <f t="shared" si="3"/>
        <v>985</v>
      </c>
      <c r="O6" s="65"/>
    </row>
    <row r="7" spans="1:15" ht="21" customHeight="1" x14ac:dyDescent="0.25">
      <c r="A7" s="23">
        <v>3</v>
      </c>
      <c r="B7" s="93" t="s">
        <v>60</v>
      </c>
      <c r="C7" s="96">
        <v>2004</v>
      </c>
      <c r="D7" s="93" t="s">
        <v>73</v>
      </c>
      <c r="E7" s="71" t="s">
        <v>355</v>
      </c>
      <c r="F7" s="61">
        <f t="shared" si="4"/>
        <v>257</v>
      </c>
      <c r="G7" s="71" t="s">
        <v>318</v>
      </c>
      <c r="H7" s="71">
        <f t="shared" si="5"/>
        <v>231</v>
      </c>
      <c r="I7" s="71" t="s">
        <v>427</v>
      </c>
      <c r="J7" s="71">
        <f t="shared" si="6"/>
        <v>185</v>
      </c>
      <c r="K7" s="71" t="s">
        <v>412</v>
      </c>
      <c r="L7" s="185">
        <v>19.059999999999999</v>
      </c>
      <c r="M7" s="71">
        <f t="shared" si="7"/>
        <v>265</v>
      </c>
      <c r="N7" s="59">
        <f t="shared" si="3"/>
        <v>938</v>
      </c>
      <c r="O7" s="65"/>
    </row>
    <row r="8" spans="1:15" ht="21" customHeight="1" x14ac:dyDescent="0.25">
      <c r="A8" s="23">
        <v>4</v>
      </c>
      <c r="B8" s="107" t="s">
        <v>103</v>
      </c>
      <c r="C8" s="105">
        <v>38167</v>
      </c>
      <c r="D8" s="45" t="s">
        <v>124</v>
      </c>
      <c r="E8" s="71" t="s">
        <v>356</v>
      </c>
      <c r="F8" s="61">
        <f t="shared" si="4"/>
        <v>277</v>
      </c>
      <c r="G8" s="71" t="s">
        <v>319</v>
      </c>
      <c r="H8" s="71">
        <f t="shared" si="5"/>
        <v>210</v>
      </c>
      <c r="I8" s="71" t="s">
        <v>428</v>
      </c>
      <c r="J8" s="71">
        <f t="shared" si="6"/>
        <v>115</v>
      </c>
      <c r="K8" s="71" t="s">
        <v>412</v>
      </c>
      <c r="L8" s="185">
        <v>23.49</v>
      </c>
      <c r="M8" s="71">
        <f t="shared" si="7"/>
        <v>219</v>
      </c>
      <c r="N8" s="59">
        <f t="shared" si="3"/>
        <v>821</v>
      </c>
      <c r="O8" s="65"/>
    </row>
    <row r="9" spans="1:15" ht="21" customHeight="1" x14ac:dyDescent="0.25">
      <c r="A9" s="23">
        <v>5</v>
      </c>
      <c r="B9" s="137" t="s">
        <v>128</v>
      </c>
      <c r="C9" s="131">
        <v>38028</v>
      </c>
      <c r="D9" s="129" t="s">
        <v>168</v>
      </c>
      <c r="E9" s="71" t="s">
        <v>357</v>
      </c>
      <c r="F9" s="61">
        <f t="shared" si="4"/>
        <v>300</v>
      </c>
      <c r="G9" s="71" t="s">
        <v>320</v>
      </c>
      <c r="H9" s="71">
        <f t="shared" si="5"/>
        <v>142</v>
      </c>
      <c r="I9" s="71" t="s">
        <v>429</v>
      </c>
      <c r="J9" s="71">
        <f t="shared" si="6"/>
        <v>144</v>
      </c>
      <c r="K9" s="71" t="s">
        <v>412</v>
      </c>
      <c r="L9" s="185">
        <v>17.75</v>
      </c>
      <c r="M9" s="71">
        <f t="shared" si="7"/>
        <v>279</v>
      </c>
      <c r="N9" s="59">
        <f t="shared" si="3"/>
        <v>865</v>
      </c>
      <c r="O9" s="65"/>
    </row>
    <row r="10" spans="1:15" ht="21" customHeight="1" x14ac:dyDescent="0.25">
      <c r="A10" s="23">
        <v>6</v>
      </c>
      <c r="B10" s="148" t="s">
        <v>188</v>
      </c>
      <c r="C10" s="148">
        <v>2004</v>
      </c>
      <c r="D10" s="151" t="s">
        <v>170</v>
      </c>
      <c r="E10" s="45">
        <v>8.5399999999999991</v>
      </c>
      <c r="F10" s="61">
        <f t="shared" si="4"/>
        <v>339</v>
      </c>
      <c r="G10" s="71" t="s">
        <v>321</v>
      </c>
      <c r="H10" s="71">
        <f t="shared" si="5"/>
        <v>235</v>
      </c>
      <c r="I10" s="71" t="s">
        <v>430</v>
      </c>
      <c r="J10" s="71">
        <f t="shared" si="6"/>
        <v>82</v>
      </c>
      <c r="K10" s="71" t="s">
        <v>412</v>
      </c>
      <c r="L10" s="185">
        <v>26.49</v>
      </c>
      <c r="M10" s="71">
        <f t="shared" si="7"/>
        <v>190</v>
      </c>
      <c r="N10" s="59">
        <f t="shared" si="3"/>
        <v>846</v>
      </c>
      <c r="O10" s="65"/>
    </row>
    <row r="11" spans="1:15" ht="21" customHeight="1" x14ac:dyDescent="0.25">
      <c r="A11" s="23">
        <v>7</v>
      </c>
      <c r="B11" s="154" t="s">
        <v>230</v>
      </c>
      <c r="C11" s="154">
        <v>2004</v>
      </c>
      <c r="D11" s="156" t="s">
        <v>229</v>
      </c>
      <c r="E11" s="71" t="s">
        <v>298</v>
      </c>
      <c r="F11" s="61">
        <f t="shared" si="4"/>
        <v>166</v>
      </c>
      <c r="G11" s="71" t="s">
        <v>265</v>
      </c>
      <c r="H11" s="71">
        <f t="shared" si="5"/>
        <v>124</v>
      </c>
      <c r="I11" s="71" t="s">
        <v>431</v>
      </c>
      <c r="J11" s="71">
        <f t="shared" si="6"/>
        <v>166</v>
      </c>
      <c r="K11" s="71" t="s">
        <v>412</v>
      </c>
      <c r="L11" s="185">
        <v>29.55</v>
      </c>
      <c r="M11" s="71">
        <f t="shared" si="7"/>
        <v>162</v>
      </c>
      <c r="N11" s="59">
        <f t="shared" si="3"/>
        <v>618</v>
      </c>
      <c r="O11" s="65"/>
    </row>
    <row r="12" spans="1:15" ht="21" customHeight="1" x14ac:dyDescent="0.25">
      <c r="A12" s="23">
        <v>8</v>
      </c>
      <c r="B12" s="137" t="s">
        <v>130</v>
      </c>
      <c r="C12" s="131">
        <v>38334</v>
      </c>
      <c r="D12" s="129" t="s">
        <v>168</v>
      </c>
      <c r="E12" s="71" t="s">
        <v>358</v>
      </c>
      <c r="F12" s="61">
        <f t="shared" si="4"/>
        <v>237</v>
      </c>
      <c r="G12" s="71" t="s">
        <v>322</v>
      </c>
      <c r="H12" s="71">
        <f t="shared" si="5"/>
        <v>140</v>
      </c>
      <c r="I12" s="71" t="s">
        <v>432</v>
      </c>
      <c r="J12" s="71">
        <f t="shared" si="6"/>
        <v>283</v>
      </c>
      <c r="K12" s="71" t="s">
        <v>412</v>
      </c>
      <c r="L12" s="185">
        <v>16.32</v>
      </c>
      <c r="M12" s="71">
        <f t="shared" si="7"/>
        <v>295</v>
      </c>
      <c r="N12" s="59">
        <f t="shared" si="3"/>
        <v>955</v>
      </c>
      <c r="O12" s="65"/>
    </row>
    <row r="13" spans="1:15" ht="21" customHeight="1" x14ac:dyDescent="0.25">
      <c r="A13" s="23">
        <v>9</v>
      </c>
      <c r="B13" s="177" t="s">
        <v>244</v>
      </c>
      <c r="C13" s="45"/>
      <c r="D13" s="45"/>
      <c r="E13" s="71" t="s">
        <v>359</v>
      </c>
      <c r="F13" s="61">
        <f t="shared" si="4"/>
        <v>27</v>
      </c>
      <c r="G13" s="71" t="s">
        <v>323</v>
      </c>
      <c r="H13" s="71">
        <f t="shared" si="5"/>
        <v>73</v>
      </c>
      <c r="I13" s="71" t="s">
        <v>433</v>
      </c>
      <c r="J13" s="71">
        <f t="shared" si="6"/>
        <v>110</v>
      </c>
      <c r="K13" s="71" t="s">
        <v>412</v>
      </c>
      <c r="L13" s="185">
        <v>41.23</v>
      </c>
      <c r="M13" s="71">
        <f t="shared" si="7"/>
        <v>76</v>
      </c>
      <c r="N13" s="59">
        <f t="shared" si="3"/>
        <v>286</v>
      </c>
      <c r="O13" s="65"/>
    </row>
    <row r="14" spans="1:15" ht="21" customHeight="1" x14ac:dyDescent="0.25">
      <c r="A14" s="23">
        <v>10</v>
      </c>
      <c r="B14" s="93" t="s">
        <v>61</v>
      </c>
      <c r="C14" s="96">
        <v>2004</v>
      </c>
      <c r="D14" s="93" t="s">
        <v>73</v>
      </c>
      <c r="E14" s="71" t="s">
        <v>360</v>
      </c>
      <c r="F14" s="61">
        <f t="shared" si="4"/>
        <v>531</v>
      </c>
      <c r="G14" s="71" t="s">
        <v>324</v>
      </c>
      <c r="H14" s="71">
        <f t="shared" si="5"/>
        <v>310</v>
      </c>
      <c r="I14" s="71" t="s">
        <v>434</v>
      </c>
      <c r="J14" s="71">
        <f t="shared" si="6"/>
        <v>177</v>
      </c>
      <c r="K14" s="71" t="s">
        <v>486</v>
      </c>
      <c r="L14" s="185">
        <v>52.14</v>
      </c>
      <c r="M14" s="71">
        <f t="shared" si="7"/>
        <v>631</v>
      </c>
      <c r="N14" s="59">
        <f t="shared" si="3"/>
        <v>1649</v>
      </c>
      <c r="O14" s="65"/>
    </row>
    <row r="15" spans="1:15" ht="21" customHeight="1" x14ac:dyDescent="0.25">
      <c r="A15" s="23">
        <v>11</v>
      </c>
      <c r="B15" s="107" t="s">
        <v>104</v>
      </c>
      <c r="C15" s="105">
        <v>38330</v>
      </c>
      <c r="D15" s="45" t="s">
        <v>124</v>
      </c>
      <c r="E15" s="71" t="s">
        <v>361</v>
      </c>
      <c r="F15" s="61">
        <f t="shared" si="4"/>
        <v>383</v>
      </c>
      <c r="G15" s="71" t="s">
        <v>325</v>
      </c>
      <c r="H15" s="71">
        <f t="shared" si="5"/>
        <v>254</v>
      </c>
      <c r="I15" s="71" t="s">
        <v>435</v>
      </c>
      <c r="J15" s="71">
        <f t="shared" si="6"/>
        <v>128</v>
      </c>
      <c r="K15" s="71" t="s">
        <v>412</v>
      </c>
      <c r="L15" s="185">
        <v>20.13</v>
      </c>
      <c r="M15" s="71">
        <f t="shared" si="7"/>
        <v>253</v>
      </c>
      <c r="N15" s="59">
        <f t="shared" si="3"/>
        <v>1018</v>
      </c>
      <c r="O15" s="65"/>
    </row>
    <row r="16" spans="1:15" ht="21" customHeight="1" x14ac:dyDescent="0.25">
      <c r="A16" s="23">
        <v>12</v>
      </c>
      <c r="B16" s="97" t="s">
        <v>63</v>
      </c>
      <c r="C16" s="96">
        <v>2005</v>
      </c>
      <c r="D16" s="93" t="s">
        <v>73</v>
      </c>
      <c r="E16" s="71" t="s">
        <v>362</v>
      </c>
      <c r="F16" s="61">
        <f t="shared" si="4"/>
        <v>375</v>
      </c>
      <c r="G16" s="71" t="s">
        <v>326</v>
      </c>
      <c r="H16" s="71">
        <f t="shared" si="5"/>
        <v>303</v>
      </c>
      <c r="I16" s="71" t="s">
        <v>436</v>
      </c>
      <c r="J16" s="71">
        <f t="shared" si="6"/>
        <v>193</v>
      </c>
      <c r="K16" s="71" t="s">
        <v>412</v>
      </c>
      <c r="L16" s="185">
        <v>4.9800000000000004</v>
      </c>
      <c r="M16" s="71">
        <f t="shared" si="7"/>
        <v>438</v>
      </c>
      <c r="N16" s="59">
        <f t="shared" si="3"/>
        <v>1309</v>
      </c>
      <c r="O16" s="65"/>
    </row>
    <row r="17" spans="1:15" ht="21" customHeight="1" x14ac:dyDescent="0.25">
      <c r="A17" s="23">
        <v>13</v>
      </c>
      <c r="B17" s="137" t="s">
        <v>132</v>
      </c>
      <c r="C17" s="131">
        <v>38112</v>
      </c>
      <c r="D17" s="129" t="s">
        <v>168</v>
      </c>
      <c r="E17" s="71" t="s">
        <v>363</v>
      </c>
      <c r="F17" s="61">
        <f t="shared" si="4"/>
        <v>446</v>
      </c>
      <c r="G17" s="71" t="s">
        <v>327</v>
      </c>
      <c r="H17" s="71">
        <f t="shared" si="5"/>
        <v>345</v>
      </c>
      <c r="I17" s="71" t="s">
        <v>437</v>
      </c>
      <c r="J17" s="71">
        <f t="shared" si="6"/>
        <v>279</v>
      </c>
      <c r="K17" s="71" t="s">
        <v>486</v>
      </c>
      <c r="L17" s="185">
        <v>48.35</v>
      </c>
      <c r="M17" s="71">
        <f t="shared" si="7"/>
        <v>694</v>
      </c>
      <c r="N17" s="59">
        <f t="shared" si="3"/>
        <v>1764</v>
      </c>
      <c r="O17" s="65"/>
    </row>
    <row r="18" spans="1:15" ht="21" customHeight="1" x14ac:dyDescent="0.25">
      <c r="A18" s="23">
        <v>14</v>
      </c>
      <c r="B18" s="145" t="s">
        <v>187</v>
      </c>
      <c r="C18" s="146">
        <v>38445</v>
      </c>
      <c r="D18" s="151" t="s">
        <v>170</v>
      </c>
      <c r="E18" s="71" t="s">
        <v>364</v>
      </c>
      <c r="F18" s="61">
        <f t="shared" si="4"/>
        <v>246</v>
      </c>
      <c r="G18" s="71" t="s">
        <v>328</v>
      </c>
      <c r="H18" s="71">
        <f t="shared" si="5"/>
        <v>122</v>
      </c>
      <c r="I18" s="71" t="s">
        <v>438</v>
      </c>
      <c r="J18" s="71">
        <f t="shared" si="6"/>
        <v>124</v>
      </c>
      <c r="K18" s="71" t="s">
        <v>412</v>
      </c>
      <c r="L18" s="185">
        <v>21.72</v>
      </c>
      <c r="M18" s="71">
        <f t="shared" si="7"/>
        <v>237</v>
      </c>
      <c r="N18" s="59">
        <f t="shared" si="3"/>
        <v>729</v>
      </c>
      <c r="O18" s="65"/>
    </row>
    <row r="19" spans="1:15" ht="21" customHeight="1" x14ac:dyDescent="0.25">
      <c r="A19" s="23">
        <v>15</v>
      </c>
      <c r="B19" s="156" t="s">
        <v>215</v>
      </c>
      <c r="C19" s="156">
        <v>2005</v>
      </c>
      <c r="D19" s="156" t="s">
        <v>208</v>
      </c>
      <c r="E19" s="45">
        <v>8.44</v>
      </c>
      <c r="F19" s="61">
        <f t="shared" si="4"/>
        <v>365</v>
      </c>
      <c r="G19" s="71" t="s">
        <v>329</v>
      </c>
      <c r="H19" s="71">
        <f t="shared" si="5"/>
        <v>204</v>
      </c>
      <c r="I19" s="71" t="s">
        <v>439</v>
      </c>
      <c r="J19" s="71">
        <f t="shared" si="6"/>
        <v>172</v>
      </c>
      <c r="K19" s="71"/>
      <c r="L19" s="185"/>
      <c r="M19" s="71">
        <f t="shared" si="7"/>
        <v>0</v>
      </c>
      <c r="N19" s="59">
        <f t="shared" si="3"/>
        <v>741</v>
      </c>
      <c r="O19" s="65"/>
    </row>
    <row r="20" spans="1:15" ht="21" customHeight="1" x14ac:dyDescent="0.25">
      <c r="A20" s="23">
        <v>16</v>
      </c>
      <c r="B20" s="130" t="s">
        <v>136</v>
      </c>
      <c r="C20" s="131">
        <v>38531</v>
      </c>
      <c r="D20" s="129" t="s">
        <v>168</v>
      </c>
      <c r="E20" s="71" t="s">
        <v>296</v>
      </c>
      <c r="F20" s="61">
        <f t="shared" si="4"/>
        <v>355</v>
      </c>
      <c r="G20" s="71" t="s">
        <v>330</v>
      </c>
      <c r="H20" s="71">
        <f t="shared" si="5"/>
        <v>237</v>
      </c>
      <c r="I20" s="71" t="s">
        <v>440</v>
      </c>
      <c r="J20" s="71">
        <f t="shared" si="6"/>
        <v>179</v>
      </c>
      <c r="K20" s="71" t="s">
        <v>412</v>
      </c>
      <c r="L20" s="185">
        <v>30.18</v>
      </c>
      <c r="M20" s="71">
        <f t="shared" si="7"/>
        <v>157</v>
      </c>
      <c r="N20" s="59">
        <f t="shared" si="3"/>
        <v>928</v>
      </c>
      <c r="O20" s="65"/>
    </row>
    <row r="21" spans="1:15" ht="21" customHeight="1" x14ac:dyDescent="0.25">
      <c r="A21" s="23">
        <v>17</v>
      </c>
      <c r="B21" s="97" t="s">
        <v>65</v>
      </c>
      <c r="C21" s="96">
        <v>2004</v>
      </c>
      <c r="D21" s="93" t="s">
        <v>73</v>
      </c>
      <c r="E21" s="71" t="s">
        <v>365</v>
      </c>
      <c r="F21" s="61">
        <f t="shared" si="4"/>
        <v>334</v>
      </c>
      <c r="G21" s="71" t="s">
        <v>331</v>
      </c>
      <c r="H21" s="71">
        <f t="shared" si="5"/>
        <v>208</v>
      </c>
      <c r="I21" s="71" t="s">
        <v>441</v>
      </c>
      <c r="J21" s="71">
        <f t="shared" si="6"/>
        <v>110</v>
      </c>
      <c r="K21" s="71" t="s">
        <v>412</v>
      </c>
      <c r="L21" s="185">
        <v>8.2899999999999991</v>
      </c>
      <c r="M21" s="71">
        <f t="shared" si="7"/>
        <v>393</v>
      </c>
      <c r="N21" s="59">
        <f t="shared" si="3"/>
        <v>1045</v>
      </c>
      <c r="O21" s="65"/>
    </row>
    <row r="22" spans="1:15" ht="21" customHeight="1" x14ac:dyDescent="0.25">
      <c r="A22" s="23">
        <v>18</v>
      </c>
      <c r="B22" s="139" t="s">
        <v>142</v>
      </c>
      <c r="C22" s="135">
        <v>38630</v>
      </c>
      <c r="D22" s="129" t="s">
        <v>168</v>
      </c>
      <c r="E22" s="71" t="s">
        <v>366</v>
      </c>
      <c r="F22" s="61">
        <f t="shared" si="4"/>
        <v>157</v>
      </c>
      <c r="G22" s="71" t="s">
        <v>349</v>
      </c>
      <c r="H22" s="71">
        <f t="shared" si="5"/>
        <v>114</v>
      </c>
      <c r="I22" s="71" t="s">
        <v>483</v>
      </c>
      <c r="J22" s="71">
        <f t="shared" si="6"/>
        <v>71</v>
      </c>
      <c r="K22" s="71" t="s">
        <v>412</v>
      </c>
      <c r="L22" s="185">
        <v>25.34</v>
      </c>
      <c r="M22" s="71">
        <f t="shared" si="7"/>
        <v>201</v>
      </c>
      <c r="N22" s="59">
        <f t="shared" si="3"/>
        <v>543</v>
      </c>
      <c r="O22" s="65"/>
    </row>
    <row r="23" spans="1:15" ht="21" customHeight="1" x14ac:dyDescent="0.25">
      <c r="A23" s="23">
        <v>19</v>
      </c>
      <c r="B23" s="107" t="s">
        <v>105</v>
      </c>
      <c r="C23" s="108">
        <v>38506</v>
      </c>
      <c r="D23" s="45" t="s">
        <v>124</v>
      </c>
      <c r="E23" s="71" t="s">
        <v>367</v>
      </c>
      <c r="F23" s="61">
        <f t="shared" si="4"/>
        <v>315</v>
      </c>
      <c r="G23" s="71" t="s">
        <v>333</v>
      </c>
      <c r="H23" s="71">
        <f t="shared" si="5"/>
        <v>157</v>
      </c>
      <c r="I23" s="71" t="s">
        <v>442</v>
      </c>
      <c r="J23" s="71">
        <f t="shared" si="6"/>
        <v>80</v>
      </c>
      <c r="K23" s="71" t="s">
        <v>412</v>
      </c>
      <c r="L23" s="185">
        <v>24.01</v>
      </c>
      <c r="M23" s="71">
        <f t="shared" si="7"/>
        <v>214</v>
      </c>
      <c r="N23" s="59">
        <f t="shared" si="3"/>
        <v>766</v>
      </c>
      <c r="O23" s="65"/>
    </row>
    <row r="24" spans="1:15" ht="21" customHeight="1" x14ac:dyDescent="0.25">
      <c r="A24" s="23">
        <v>20</v>
      </c>
      <c r="B24" s="154" t="s">
        <v>231</v>
      </c>
      <c r="C24" s="154">
        <v>2005</v>
      </c>
      <c r="D24" s="156" t="s">
        <v>229</v>
      </c>
      <c r="E24" s="71" t="s">
        <v>368</v>
      </c>
      <c r="F24" s="61">
        <f t="shared" si="4"/>
        <v>60</v>
      </c>
      <c r="G24" s="71" t="s">
        <v>266</v>
      </c>
      <c r="H24" s="71">
        <f t="shared" si="5"/>
        <v>80</v>
      </c>
      <c r="I24" s="71" t="s">
        <v>443</v>
      </c>
      <c r="J24" s="71">
        <f t="shared" si="6"/>
        <v>146</v>
      </c>
      <c r="K24" s="71" t="s">
        <v>412</v>
      </c>
      <c r="L24" s="185">
        <v>30.19</v>
      </c>
      <c r="M24" s="71">
        <f t="shared" si="7"/>
        <v>157</v>
      </c>
      <c r="N24" s="59">
        <f t="shared" si="3"/>
        <v>443</v>
      </c>
      <c r="O24" s="65"/>
    </row>
    <row r="25" spans="1:15" ht="18" x14ac:dyDescent="0.25">
      <c r="A25" s="15" t="s">
        <v>12</v>
      </c>
      <c r="B25" s="16"/>
      <c r="C25" s="16"/>
      <c r="D25" s="15" t="s">
        <v>13</v>
      </c>
      <c r="E25" s="48"/>
      <c r="F25" s="16"/>
      <c r="G25" s="18"/>
      <c r="H25" s="16"/>
      <c r="I25" s="16"/>
      <c r="J25" s="16"/>
      <c r="K25" s="16"/>
    </row>
    <row r="26" spans="1:15" ht="23.25" x14ac:dyDescent="0.35">
      <c r="A26" s="19" t="s">
        <v>25</v>
      </c>
      <c r="B26" s="20"/>
      <c r="C26" s="20"/>
      <c r="D26" s="20"/>
      <c r="E26" s="49" t="s">
        <v>9</v>
      </c>
      <c r="F26" s="20"/>
      <c r="G26" s="22"/>
      <c r="H26" s="20"/>
      <c r="I26" s="20"/>
      <c r="J26" s="20"/>
      <c r="K26" s="20"/>
    </row>
    <row r="27" spans="1:15" ht="15.75" customHeight="1" x14ac:dyDescent="0.2">
      <c r="B27" s="14" t="s">
        <v>0</v>
      </c>
      <c r="C27" s="14" t="s">
        <v>1</v>
      </c>
      <c r="D27" s="14" t="s">
        <v>2</v>
      </c>
      <c r="E27" s="196" t="s">
        <v>11</v>
      </c>
      <c r="F27" s="196"/>
      <c r="G27" s="196" t="s">
        <v>4</v>
      </c>
      <c r="H27" s="196"/>
      <c r="I27" s="196" t="s">
        <v>5</v>
      </c>
      <c r="J27" s="196"/>
      <c r="K27" s="197" t="s">
        <v>14</v>
      </c>
      <c r="L27" s="198"/>
      <c r="M27" s="70"/>
    </row>
    <row r="28" spans="1:15" ht="15.75" customHeight="1" thickBot="1" x14ac:dyDescent="0.25">
      <c r="E28" s="85" t="s">
        <v>8</v>
      </c>
      <c r="F28" s="82" t="s">
        <v>15</v>
      </c>
      <c r="G28" s="83" t="s">
        <v>7</v>
      </c>
      <c r="H28" s="82" t="s">
        <v>15</v>
      </c>
      <c r="I28" s="82" t="s">
        <v>7</v>
      </c>
      <c r="J28" s="82" t="s">
        <v>15</v>
      </c>
      <c r="K28" s="200" t="s">
        <v>16</v>
      </c>
      <c r="L28" s="202"/>
      <c r="M28" s="82" t="s">
        <v>15</v>
      </c>
      <c r="N28" s="84" t="s">
        <v>17</v>
      </c>
      <c r="O28" s="84" t="s">
        <v>32</v>
      </c>
    </row>
    <row r="29" spans="1:15" ht="21" customHeight="1" x14ac:dyDescent="0.25">
      <c r="A29" s="23">
        <v>21</v>
      </c>
      <c r="B29" s="93" t="s">
        <v>89</v>
      </c>
      <c r="C29" s="96">
        <v>2005</v>
      </c>
      <c r="D29" s="93" t="s">
        <v>96</v>
      </c>
      <c r="E29" s="72" t="s">
        <v>369</v>
      </c>
      <c r="F29" s="73">
        <f>IF(E29&lt;&gt;0,INT(66.6476*(11-E29)^1.81),0)</f>
        <v>105</v>
      </c>
      <c r="G29" s="72" t="s">
        <v>282</v>
      </c>
      <c r="H29" s="72">
        <f t="shared" ref="H29" si="8">IF(G29&lt;&gt;0,INT(0.188807*((G29*100)-210)^1.41),0)</f>
        <v>131</v>
      </c>
      <c r="I29" s="72" t="s">
        <v>444</v>
      </c>
      <c r="J29" s="72">
        <f t="shared" ref="J29" si="9">IF(I29&lt;&gt;0,INT(7.86*(I29-7.95)^1.1),0)</f>
        <v>49</v>
      </c>
      <c r="K29" s="72" t="s">
        <v>412</v>
      </c>
      <c r="L29" s="186">
        <v>36.51</v>
      </c>
      <c r="M29" s="72">
        <f t="shared" ref="M29" si="10">IF(K29+L29&lt;&gt;0,INT(0.19889*(185-((K29*60)+L29))^1.88),0)</f>
        <v>108</v>
      </c>
      <c r="N29" s="74">
        <f>M29+J29+H29+F29</f>
        <v>393</v>
      </c>
      <c r="O29" s="71"/>
    </row>
    <row r="30" spans="1:15" ht="21" customHeight="1" x14ac:dyDescent="0.25">
      <c r="A30" s="23">
        <v>22</v>
      </c>
      <c r="B30" s="145" t="s">
        <v>190</v>
      </c>
      <c r="C30" s="108">
        <v>38453</v>
      </c>
      <c r="D30" s="151" t="s">
        <v>170</v>
      </c>
      <c r="E30" s="71" t="s">
        <v>370</v>
      </c>
      <c r="F30" s="61">
        <f t="shared" ref="F30:F48" si="11">IF(E30&lt;&gt;0,INT(66.6476*(11-E30)^1.81),0)</f>
        <v>399</v>
      </c>
      <c r="G30" s="71" t="s">
        <v>334</v>
      </c>
      <c r="H30" s="71">
        <f t="shared" ref="H30:H48" si="12">IF(G30&lt;&gt;0,INT(0.188807*((G30*100)-210)^1.41),0)</f>
        <v>170</v>
      </c>
      <c r="I30" s="71" t="s">
        <v>445</v>
      </c>
      <c r="J30" s="71">
        <f t="shared" ref="J30:J48" si="13">IF(I30&lt;&gt;0,INT(7.86*(I30-7.95)^1.1),0)</f>
        <v>141</v>
      </c>
      <c r="K30" s="71" t="s">
        <v>412</v>
      </c>
      <c r="L30" s="185">
        <v>28.32</v>
      </c>
      <c r="M30" s="71">
        <f t="shared" ref="M30:M48" si="14">IF(K30+L30&lt;&gt;0,INT(0.19889*(185-((K30*60)+L30))^1.88),0)</f>
        <v>173</v>
      </c>
      <c r="N30" s="65">
        <f t="shared" ref="N30:N48" si="15">M30+J30+H30+F30</f>
        <v>883</v>
      </c>
      <c r="O30" s="65"/>
    </row>
    <row r="31" spans="1:15" ht="21" customHeight="1" x14ac:dyDescent="0.25">
      <c r="A31" s="23">
        <v>23</v>
      </c>
      <c r="B31" s="93" t="s">
        <v>92</v>
      </c>
      <c r="C31" s="96">
        <v>2005</v>
      </c>
      <c r="D31" s="93" t="s">
        <v>96</v>
      </c>
      <c r="E31" s="71" t="s">
        <v>371</v>
      </c>
      <c r="F31" s="61">
        <f t="shared" si="11"/>
        <v>268</v>
      </c>
      <c r="G31" s="71" t="s">
        <v>335</v>
      </c>
      <c r="H31" s="71">
        <f t="shared" si="12"/>
        <v>155</v>
      </c>
      <c r="I31" s="71" t="s">
        <v>446</v>
      </c>
      <c r="J31" s="71">
        <f t="shared" si="13"/>
        <v>20</v>
      </c>
      <c r="K31" s="71" t="s">
        <v>412</v>
      </c>
      <c r="L31" s="185">
        <v>19.5</v>
      </c>
      <c r="M31" s="71">
        <f t="shared" si="14"/>
        <v>260</v>
      </c>
      <c r="N31" s="65">
        <f t="shared" si="15"/>
        <v>703</v>
      </c>
      <c r="O31" s="65"/>
    </row>
    <row r="32" spans="1:15" ht="21" customHeight="1" x14ac:dyDescent="0.25">
      <c r="A32" s="23">
        <v>24</v>
      </c>
      <c r="B32" s="97" t="s">
        <v>66</v>
      </c>
      <c r="C32" s="96">
        <v>2005</v>
      </c>
      <c r="D32" s="93" t="s">
        <v>73</v>
      </c>
      <c r="E32" s="71" t="s">
        <v>372</v>
      </c>
      <c r="F32" s="61">
        <f t="shared" si="11"/>
        <v>284</v>
      </c>
      <c r="G32" s="71" t="s">
        <v>336</v>
      </c>
      <c r="H32" s="71">
        <f t="shared" si="12"/>
        <v>117</v>
      </c>
      <c r="I32" s="71" t="s">
        <v>447</v>
      </c>
      <c r="J32" s="71">
        <f t="shared" si="13"/>
        <v>119</v>
      </c>
      <c r="K32" s="71" t="s">
        <v>412</v>
      </c>
      <c r="L32" s="185">
        <v>8.85</v>
      </c>
      <c r="M32" s="71">
        <f t="shared" si="14"/>
        <v>386</v>
      </c>
      <c r="N32" s="65">
        <f t="shared" si="15"/>
        <v>906</v>
      </c>
      <c r="O32" s="65"/>
    </row>
    <row r="33" spans="1:15" ht="21" customHeight="1" x14ac:dyDescent="0.25">
      <c r="A33" s="23">
        <v>25</v>
      </c>
      <c r="B33" s="107" t="s">
        <v>106</v>
      </c>
      <c r="C33" s="105">
        <v>38309</v>
      </c>
      <c r="D33" s="45" t="s">
        <v>124</v>
      </c>
      <c r="E33" s="71" t="s">
        <v>373</v>
      </c>
      <c r="F33" s="61">
        <f t="shared" si="11"/>
        <v>367</v>
      </c>
      <c r="G33" s="71" t="s">
        <v>317</v>
      </c>
      <c r="H33" s="71">
        <f t="shared" si="12"/>
        <v>196</v>
      </c>
      <c r="I33" s="71" t="s">
        <v>448</v>
      </c>
      <c r="J33" s="71">
        <f t="shared" si="13"/>
        <v>137</v>
      </c>
      <c r="K33" s="71" t="s">
        <v>412</v>
      </c>
      <c r="L33" s="185">
        <v>8.98</v>
      </c>
      <c r="M33" s="71">
        <f t="shared" si="14"/>
        <v>385</v>
      </c>
      <c r="N33" s="65">
        <f t="shared" si="15"/>
        <v>1085</v>
      </c>
      <c r="O33" s="65"/>
    </row>
    <row r="34" spans="1:15" ht="21" customHeight="1" x14ac:dyDescent="0.25">
      <c r="A34" s="23">
        <v>26</v>
      </c>
      <c r="B34" s="107" t="s">
        <v>109</v>
      </c>
      <c r="C34" s="105">
        <v>38294</v>
      </c>
      <c r="D34" s="45" t="s">
        <v>124</v>
      </c>
      <c r="E34" s="71" t="s">
        <v>374</v>
      </c>
      <c r="F34" s="61">
        <f t="shared" si="11"/>
        <v>275</v>
      </c>
      <c r="G34" s="71" t="s">
        <v>337</v>
      </c>
      <c r="H34" s="71">
        <f t="shared" si="12"/>
        <v>150</v>
      </c>
      <c r="I34" s="71" t="s">
        <v>449</v>
      </c>
      <c r="J34" s="71">
        <f t="shared" si="13"/>
        <v>136</v>
      </c>
      <c r="K34" s="71" t="s">
        <v>412</v>
      </c>
      <c r="L34" s="185">
        <v>13.67</v>
      </c>
      <c r="M34" s="71">
        <f t="shared" si="14"/>
        <v>326</v>
      </c>
      <c r="N34" s="65">
        <f t="shared" si="15"/>
        <v>887</v>
      </c>
      <c r="O34" s="65"/>
    </row>
    <row r="35" spans="1:15" ht="21" customHeight="1" x14ac:dyDescent="0.25">
      <c r="A35" s="23">
        <v>27</v>
      </c>
      <c r="B35" s="137" t="s">
        <v>144</v>
      </c>
      <c r="C35" s="131">
        <v>38071</v>
      </c>
      <c r="D35" s="129" t="s">
        <v>168</v>
      </c>
      <c r="E35" s="71"/>
      <c r="F35" s="61">
        <f t="shared" si="11"/>
        <v>0</v>
      </c>
      <c r="G35" s="71"/>
      <c r="H35" s="71">
        <f t="shared" si="12"/>
        <v>0</v>
      </c>
      <c r="I35" s="71"/>
      <c r="J35" s="71">
        <f t="shared" si="13"/>
        <v>0</v>
      </c>
      <c r="K35" s="71"/>
      <c r="L35" s="185"/>
      <c r="M35" s="71">
        <f t="shared" si="14"/>
        <v>0</v>
      </c>
      <c r="N35" s="65">
        <f t="shared" si="15"/>
        <v>0</v>
      </c>
      <c r="O35" s="65"/>
    </row>
    <row r="36" spans="1:15" ht="21" customHeight="1" x14ac:dyDescent="0.25">
      <c r="A36" s="23">
        <v>28</v>
      </c>
      <c r="B36" s="156" t="s">
        <v>209</v>
      </c>
      <c r="C36" s="156">
        <v>2004</v>
      </c>
      <c r="D36" s="156" t="s">
        <v>208</v>
      </c>
      <c r="E36" s="71" t="s">
        <v>375</v>
      </c>
      <c r="F36" s="61">
        <f t="shared" si="11"/>
        <v>483</v>
      </c>
      <c r="G36" s="71" t="s">
        <v>326</v>
      </c>
      <c r="H36" s="71">
        <f t="shared" si="12"/>
        <v>303</v>
      </c>
      <c r="I36" s="71" t="s">
        <v>450</v>
      </c>
      <c r="J36" s="71">
        <f t="shared" si="13"/>
        <v>118</v>
      </c>
      <c r="K36" s="71" t="s">
        <v>412</v>
      </c>
      <c r="L36" s="185">
        <v>12.79</v>
      </c>
      <c r="M36" s="71">
        <f t="shared" si="14"/>
        <v>337</v>
      </c>
      <c r="N36" s="65">
        <f t="shared" si="15"/>
        <v>1241</v>
      </c>
      <c r="O36" s="65"/>
    </row>
    <row r="37" spans="1:15" ht="21" customHeight="1" x14ac:dyDescent="0.25">
      <c r="A37" s="23">
        <v>29</v>
      </c>
      <c r="B37" s="149" t="s">
        <v>181</v>
      </c>
      <c r="C37" s="106">
        <v>38031</v>
      </c>
      <c r="D37" s="151" t="s">
        <v>170</v>
      </c>
      <c r="E37" s="71" t="s">
        <v>376</v>
      </c>
      <c r="F37" s="61">
        <f t="shared" si="11"/>
        <v>202</v>
      </c>
      <c r="G37" s="71" t="s">
        <v>334</v>
      </c>
      <c r="H37" s="71">
        <f t="shared" si="12"/>
        <v>170</v>
      </c>
      <c r="I37" s="71" t="s">
        <v>451</v>
      </c>
      <c r="J37" s="71">
        <f t="shared" si="13"/>
        <v>158</v>
      </c>
      <c r="K37" s="71" t="s">
        <v>412</v>
      </c>
      <c r="L37" s="185">
        <v>25.81</v>
      </c>
      <c r="M37" s="71">
        <f t="shared" si="14"/>
        <v>196</v>
      </c>
      <c r="N37" s="65">
        <f t="shared" si="15"/>
        <v>726</v>
      </c>
      <c r="O37" s="65"/>
    </row>
    <row r="38" spans="1:15" ht="21" customHeight="1" x14ac:dyDescent="0.25">
      <c r="A38" s="23">
        <v>30</v>
      </c>
      <c r="B38" s="156" t="s">
        <v>216</v>
      </c>
      <c r="C38" s="156">
        <v>2005</v>
      </c>
      <c r="D38" s="156" t="s">
        <v>208</v>
      </c>
      <c r="E38" s="71" t="s">
        <v>377</v>
      </c>
      <c r="F38" s="61">
        <f t="shared" si="11"/>
        <v>332</v>
      </c>
      <c r="G38" s="71" t="s">
        <v>338</v>
      </c>
      <c r="H38" s="71">
        <f t="shared" si="12"/>
        <v>182</v>
      </c>
      <c r="I38" s="71" t="s">
        <v>452</v>
      </c>
      <c r="J38" s="71">
        <f t="shared" si="13"/>
        <v>267</v>
      </c>
      <c r="K38" s="71" t="s">
        <v>412</v>
      </c>
      <c r="L38" s="185">
        <v>7.92</v>
      </c>
      <c r="M38" s="71">
        <f t="shared" si="14"/>
        <v>398</v>
      </c>
      <c r="N38" s="65">
        <f t="shared" si="15"/>
        <v>1179</v>
      </c>
      <c r="O38" s="65"/>
    </row>
    <row r="39" spans="1:15" ht="21" customHeight="1" x14ac:dyDescent="0.25">
      <c r="A39" s="23">
        <v>31</v>
      </c>
      <c r="B39" s="139" t="s">
        <v>140</v>
      </c>
      <c r="C39" s="135">
        <v>38504</v>
      </c>
      <c r="D39" s="129" t="s">
        <v>168</v>
      </c>
      <c r="E39" s="71" t="s">
        <v>378</v>
      </c>
      <c r="F39" s="61">
        <f t="shared" si="11"/>
        <v>244</v>
      </c>
      <c r="G39" s="71" t="s">
        <v>270</v>
      </c>
      <c r="H39" s="71">
        <f t="shared" si="12"/>
        <v>135</v>
      </c>
      <c r="I39" s="71" t="s">
        <v>455</v>
      </c>
      <c r="J39" s="71">
        <f t="shared" si="13"/>
        <v>116</v>
      </c>
      <c r="K39" s="71" t="s">
        <v>412</v>
      </c>
      <c r="L39" s="185">
        <v>23</v>
      </c>
      <c r="M39" s="71">
        <f t="shared" si="14"/>
        <v>224</v>
      </c>
      <c r="N39" s="65">
        <f t="shared" si="15"/>
        <v>719</v>
      </c>
      <c r="O39" s="65"/>
    </row>
    <row r="40" spans="1:15" ht="21" customHeight="1" x14ac:dyDescent="0.25">
      <c r="A40" s="23">
        <v>32</v>
      </c>
      <c r="B40" s="97" t="s">
        <v>67</v>
      </c>
      <c r="C40" s="96">
        <v>2005</v>
      </c>
      <c r="D40" s="93" t="s">
        <v>73</v>
      </c>
      <c r="E40" s="71" t="s">
        <v>364</v>
      </c>
      <c r="F40" s="61">
        <f t="shared" si="11"/>
        <v>246</v>
      </c>
      <c r="G40" s="71" t="s">
        <v>339</v>
      </c>
      <c r="H40" s="71">
        <f t="shared" si="12"/>
        <v>180</v>
      </c>
      <c r="I40" s="71" t="s">
        <v>456</v>
      </c>
      <c r="J40" s="71">
        <f t="shared" si="13"/>
        <v>97</v>
      </c>
      <c r="K40" s="71" t="s">
        <v>412</v>
      </c>
      <c r="L40" s="185">
        <v>14.35</v>
      </c>
      <c r="M40" s="71">
        <f t="shared" si="14"/>
        <v>318</v>
      </c>
      <c r="N40" s="65">
        <f t="shared" si="15"/>
        <v>841</v>
      </c>
      <c r="O40" s="65"/>
    </row>
    <row r="41" spans="1:15" ht="21" customHeight="1" x14ac:dyDescent="0.25">
      <c r="A41" s="23">
        <v>33</v>
      </c>
      <c r="B41" s="145" t="s">
        <v>186</v>
      </c>
      <c r="C41" s="146">
        <v>38084</v>
      </c>
      <c r="D41" s="151" t="s">
        <v>170</v>
      </c>
      <c r="E41" s="71" t="s">
        <v>379</v>
      </c>
      <c r="F41" s="61">
        <f t="shared" si="11"/>
        <v>443</v>
      </c>
      <c r="G41" s="71" t="s">
        <v>329</v>
      </c>
      <c r="H41" s="71">
        <f t="shared" si="12"/>
        <v>204</v>
      </c>
      <c r="I41" s="71" t="s">
        <v>457</v>
      </c>
      <c r="J41" s="71">
        <f t="shared" si="13"/>
        <v>66</v>
      </c>
      <c r="K41" s="71" t="s">
        <v>412</v>
      </c>
      <c r="L41" s="185">
        <v>27.11</v>
      </c>
      <c r="M41" s="71">
        <f t="shared" si="14"/>
        <v>184</v>
      </c>
      <c r="N41" s="65">
        <f t="shared" si="15"/>
        <v>897</v>
      </c>
      <c r="O41" s="65"/>
    </row>
    <row r="42" spans="1:15" ht="21" customHeight="1" x14ac:dyDescent="0.25">
      <c r="A42" s="23">
        <v>34</v>
      </c>
      <c r="B42" s="97" t="s">
        <v>62</v>
      </c>
      <c r="C42" s="96">
        <v>2004</v>
      </c>
      <c r="D42" s="93" t="s">
        <v>73</v>
      </c>
      <c r="E42" s="71" t="s">
        <v>380</v>
      </c>
      <c r="F42" s="61">
        <f t="shared" si="11"/>
        <v>534</v>
      </c>
      <c r="G42" s="71" t="s">
        <v>332</v>
      </c>
      <c r="H42" s="71">
        <f t="shared" si="12"/>
        <v>355</v>
      </c>
      <c r="I42" s="71" t="s">
        <v>458</v>
      </c>
      <c r="J42" s="71">
        <f t="shared" si="13"/>
        <v>244</v>
      </c>
      <c r="K42" s="71" t="s">
        <v>412</v>
      </c>
      <c r="L42" s="185">
        <v>6.5</v>
      </c>
      <c r="M42" s="71">
        <f t="shared" si="14"/>
        <v>417</v>
      </c>
      <c r="N42" s="65">
        <f t="shared" si="15"/>
        <v>1550</v>
      </c>
      <c r="O42" s="65"/>
    </row>
    <row r="43" spans="1:15" ht="21" customHeight="1" x14ac:dyDescent="0.25">
      <c r="A43" s="23">
        <v>35</v>
      </c>
      <c r="B43" s="152" t="s">
        <v>197</v>
      </c>
      <c r="C43" s="105">
        <v>38168</v>
      </c>
      <c r="D43" s="45" t="s">
        <v>191</v>
      </c>
      <c r="E43" s="71" t="s">
        <v>381</v>
      </c>
      <c r="F43" s="61">
        <f t="shared" si="11"/>
        <v>308</v>
      </c>
      <c r="G43" s="71" t="s">
        <v>340</v>
      </c>
      <c r="H43" s="71">
        <f t="shared" si="12"/>
        <v>239</v>
      </c>
      <c r="I43" s="71" t="s">
        <v>459</v>
      </c>
      <c r="J43" s="71">
        <f t="shared" si="13"/>
        <v>139</v>
      </c>
      <c r="K43" s="71" t="s">
        <v>412</v>
      </c>
      <c r="L43" s="185">
        <v>24.88</v>
      </c>
      <c r="M43" s="71">
        <f t="shared" si="14"/>
        <v>205</v>
      </c>
      <c r="N43" s="65">
        <f t="shared" si="15"/>
        <v>891</v>
      </c>
      <c r="O43" s="65"/>
    </row>
    <row r="44" spans="1:15" ht="21" customHeight="1" x14ac:dyDescent="0.25">
      <c r="A44" s="23">
        <v>36</v>
      </c>
      <c r="B44" s="156" t="s">
        <v>210</v>
      </c>
      <c r="C44" s="156">
        <v>2004</v>
      </c>
      <c r="D44" s="156" t="s">
        <v>208</v>
      </c>
      <c r="E44" s="71" t="s">
        <v>382</v>
      </c>
      <c r="F44" s="61">
        <f t="shared" si="11"/>
        <v>357</v>
      </c>
      <c r="G44" s="71" t="s">
        <v>341</v>
      </c>
      <c r="H44" s="71">
        <f t="shared" si="12"/>
        <v>186</v>
      </c>
      <c r="I44" s="71" t="s">
        <v>460</v>
      </c>
      <c r="J44" s="71">
        <f t="shared" si="13"/>
        <v>200</v>
      </c>
      <c r="K44" s="71" t="s">
        <v>412</v>
      </c>
      <c r="L44" s="185">
        <v>13.05</v>
      </c>
      <c r="M44" s="71">
        <f t="shared" si="14"/>
        <v>334</v>
      </c>
      <c r="N44" s="65">
        <f t="shared" si="15"/>
        <v>1077</v>
      </c>
      <c r="O44" s="65"/>
    </row>
    <row r="45" spans="1:15" ht="21" customHeight="1" x14ac:dyDescent="0.25">
      <c r="A45" s="23">
        <v>37</v>
      </c>
      <c r="B45" s="145" t="s">
        <v>182</v>
      </c>
      <c r="C45" s="146">
        <v>38551</v>
      </c>
      <c r="D45" s="151" t="s">
        <v>170</v>
      </c>
      <c r="E45" s="71" t="s">
        <v>382</v>
      </c>
      <c r="F45" s="61">
        <f t="shared" si="11"/>
        <v>357</v>
      </c>
      <c r="G45" s="71" t="s">
        <v>341</v>
      </c>
      <c r="H45" s="71">
        <f t="shared" si="12"/>
        <v>186</v>
      </c>
      <c r="I45" s="71" t="s">
        <v>461</v>
      </c>
      <c r="J45" s="71">
        <f t="shared" si="13"/>
        <v>122</v>
      </c>
      <c r="K45" s="71" t="s">
        <v>412</v>
      </c>
      <c r="L45" s="185">
        <v>29.39</v>
      </c>
      <c r="M45" s="71">
        <f t="shared" si="14"/>
        <v>164</v>
      </c>
      <c r="N45" s="65">
        <f t="shared" si="15"/>
        <v>829</v>
      </c>
      <c r="O45" s="65"/>
    </row>
    <row r="46" spans="1:15" ht="21" customHeight="1" x14ac:dyDescent="0.25">
      <c r="A46" s="23">
        <v>38</v>
      </c>
      <c r="B46" s="152" t="s">
        <v>201</v>
      </c>
      <c r="C46" s="105">
        <v>38244</v>
      </c>
      <c r="D46" s="45" t="s">
        <v>191</v>
      </c>
      <c r="E46" s="71" t="s">
        <v>358</v>
      </c>
      <c r="F46" s="61">
        <f t="shared" si="11"/>
        <v>237</v>
      </c>
      <c r="G46" s="71" t="s">
        <v>342</v>
      </c>
      <c r="H46" s="71">
        <f t="shared" si="12"/>
        <v>126</v>
      </c>
      <c r="I46" s="71" t="s">
        <v>462</v>
      </c>
      <c r="J46" s="71">
        <f t="shared" si="13"/>
        <v>77</v>
      </c>
      <c r="K46" s="71" t="s">
        <v>412</v>
      </c>
      <c r="L46" s="185">
        <v>19.399999999999999</v>
      </c>
      <c r="M46" s="71">
        <f t="shared" si="14"/>
        <v>261</v>
      </c>
      <c r="N46" s="65">
        <f t="shared" si="15"/>
        <v>701</v>
      </c>
      <c r="O46" s="65"/>
    </row>
    <row r="47" spans="1:15" ht="21" customHeight="1" x14ac:dyDescent="0.25">
      <c r="A47" s="23">
        <v>39</v>
      </c>
      <c r="B47" s="93" t="s">
        <v>86</v>
      </c>
      <c r="C47" s="96">
        <v>2004</v>
      </c>
      <c r="D47" s="93" t="s">
        <v>96</v>
      </c>
      <c r="E47" s="71" t="s">
        <v>383</v>
      </c>
      <c r="F47" s="61">
        <f t="shared" si="11"/>
        <v>221</v>
      </c>
      <c r="G47" s="71" t="s">
        <v>265</v>
      </c>
      <c r="H47" s="71">
        <f t="shared" si="12"/>
        <v>124</v>
      </c>
      <c r="I47" s="71" t="s">
        <v>463</v>
      </c>
      <c r="J47" s="71">
        <f t="shared" si="13"/>
        <v>151</v>
      </c>
      <c r="K47" s="71" t="s">
        <v>412</v>
      </c>
      <c r="L47" s="185">
        <v>26.06</v>
      </c>
      <c r="M47" s="71">
        <f t="shared" si="14"/>
        <v>194</v>
      </c>
      <c r="N47" s="65">
        <f t="shared" si="15"/>
        <v>690</v>
      </c>
      <c r="O47" s="65"/>
    </row>
    <row r="48" spans="1:15" ht="21" customHeight="1" x14ac:dyDescent="0.25">
      <c r="A48" s="23">
        <v>40</v>
      </c>
      <c r="B48" s="145" t="s">
        <v>183</v>
      </c>
      <c r="C48" s="108">
        <v>38195</v>
      </c>
      <c r="D48" s="151" t="s">
        <v>170</v>
      </c>
      <c r="E48" s="71" t="s">
        <v>384</v>
      </c>
      <c r="F48" s="61">
        <f t="shared" si="11"/>
        <v>225</v>
      </c>
      <c r="G48" s="71" t="s">
        <v>320</v>
      </c>
      <c r="H48" s="71">
        <f t="shared" si="12"/>
        <v>142</v>
      </c>
      <c r="I48" s="71" t="s">
        <v>464</v>
      </c>
      <c r="J48" s="71">
        <f t="shared" si="13"/>
        <v>131</v>
      </c>
      <c r="K48" s="71" t="s">
        <v>412</v>
      </c>
      <c r="L48" s="185">
        <v>20.18</v>
      </c>
      <c r="M48" s="71">
        <f t="shared" si="14"/>
        <v>253</v>
      </c>
      <c r="N48" s="65">
        <f t="shared" si="15"/>
        <v>751</v>
      </c>
      <c r="O48" s="65"/>
    </row>
    <row r="49" spans="1:15" ht="21" customHeight="1" x14ac:dyDescent="0.25">
      <c r="A49" s="15" t="s">
        <v>12</v>
      </c>
      <c r="B49" s="104"/>
      <c r="C49" s="105"/>
      <c r="D49" s="45"/>
      <c r="E49" s="48"/>
      <c r="F49" s="16"/>
      <c r="G49" s="18"/>
    </row>
    <row r="50" spans="1:15" ht="32.25" customHeight="1" x14ac:dyDescent="0.35">
      <c r="A50" s="19" t="s">
        <v>25</v>
      </c>
      <c r="B50" s="107"/>
      <c r="C50" s="106"/>
      <c r="D50" s="45"/>
      <c r="E50" s="49" t="s">
        <v>9</v>
      </c>
      <c r="F50" s="20"/>
      <c r="G50" s="22"/>
    </row>
    <row r="51" spans="1:15" ht="21" customHeight="1" x14ac:dyDescent="0.25">
      <c r="B51" s="107"/>
      <c r="C51" s="105"/>
      <c r="D51" s="45"/>
      <c r="E51" s="196" t="s">
        <v>11</v>
      </c>
      <c r="F51" s="196"/>
      <c r="G51" s="196" t="s">
        <v>4</v>
      </c>
      <c r="H51" s="196"/>
      <c r="I51" s="196" t="s">
        <v>5</v>
      </c>
      <c r="J51" s="196"/>
      <c r="K51" s="197" t="s">
        <v>14</v>
      </c>
      <c r="L51" s="198"/>
      <c r="M51" s="199"/>
    </row>
    <row r="52" spans="1:15" ht="21" customHeight="1" thickBot="1" x14ac:dyDescent="0.25">
      <c r="E52" s="85" t="s">
        <v>8</v>
      </c>
      <c r="F52" s="82" t="s">
        <v>15</v>
      </c>
      <c r="G52" s="83" t="s">
        <v>7</v>
      </c>
      <c r="H52" s="82" t="s">
        <v>15</v>
      </c>
      <c r="I52" s="82" t="s">
        <v>7</v>
      </c>
      <c r="J52" s="82" t="s">
        <v>15</v>
      </c>
      <c r="K52" s="200" t="s">
        <v>16</v>
      </c>
      <c r="L52" s="202"/>
      <c r="M52" s="82" t="s">
        <v>15</v>
      </c>
      <c r="N52" s="84" t="s">
        <v>17</v>
      </c>
      <c r="O52" s="84" t="s">
        <v>32</v>
      </c>
    </row>
    <row r="53" spans="1:15" ht="21" customHeight="1" x14ac:dyDescent="0.25">
      <c r="A53" s="23">
        <v>41</v>
      </c>
      <c r="B53" s="97" t="s">
        <v>68</v>
      </c>
      <c r="C53" s="96">
        <v>2004</v>
      </c>
      <c r="D53" s="93" t="s">
        <v>73</v>
      </c>
      <c r="E53" s="72" t="s">
        <v>382</v>
      </c>
      <c r="F53" s="73">
        <f>IF(E53&lt;&gt;0,INT(66.6476*(11-E53)^1.81),0)</f>
        <v>357</v>
      </c>
      <c r="G53" s="72" t="s">
        <v>343</v>
      </c>
      <c r="H53" s="72">
        <f t="shared" ref="H53:H71" si="16">IF(G53&lt;&gt;0,INT(0.188807*((G53*100)-210)^1.41),0)</f>
        <v>200</v>
      </c>
      <c r="I53" s="72" t="s">
        <v>465</v>
      </c>
      <c r="J53" s="72">
        <f t="shared" ref="J53:J71" si="17">IF(I53&lt;&gt;0,INT(7.86*(I53-7.95)^1.1),0)</f>
        <v>227</v>
      </c>
      <c r="K53" s="72" t="s">
        <v>412</v>
      </c>
      <c r="L53" s="186">
        <v>11.82</v>
      </c>
      <c r="M53" s="72">
        <f t="shared" ref="M53:M71" si="18">IF(K53+L53&lt;&gt;0,INT(0.19889*(185-((K53*60)+L53))^1.88),0)</f>
        <v>349</v>
      </c>
      <c r="N53" s="74">
        <f>M53+J53+H53+F53</f>
        <v>1133</v>
      </c>
      <c r="O53" s="71"/>
    </row>
    <row r="54" spans="1:15" ht="21" customHeight="1" x14ac:dyDescent="0.25">
      <c r="A54" s="23">
        <v>42</v>
      </c>
      <c r="B54" s="104" t="s">
        <v>110</v>
      </c>
      <c r="C54" s="105">
        <v>38540</v>
      </c>
      <c r="D54" s="45" t="s">
        <v>124</v>
      </c>
      <c r="E54" s="71" t="s">
        <v>385</v>
      </c>
      <c r="F54" s="61">
        <f t="shared" ref="F54:F71" si="19">IF(E54&lt;&gt;0,INT(66.6476*(11-E54)^1.81),0)</f>
        <v>380</v>
      </c>
      <c r="G54" s="71" t="s">
        <v>334</v>
      </c>
      <c r="H54" s="71">
        <f t="shared" si="16"/>
        <v>170</v>
      </c>
      <c r="I54" s="71" t="s">
        <v>466</v>
      </c>
      <c r="J54" s="71">
        <f t="shared" si="17"/>
        <v>92</v>
      </c>
      <c r="K54" s="71" t="s">
        <v>412</v>
      </c>
      <c r="L54" s="185">
        <v>17.21</v>
      </c>
      <c r="M54" s="71">
        <f t="shared" si="18"/>
        <v>285</v>
      </c>
      <c r="N54" s="65">
        <f t="shared" ref="N54:N71" si="20">M54+J54+H54+F54</f>
        <v>927</v>
      </c>
      <c r="O54" s="65"/>
    </row>
    <row r="55" spans="1:15" ht="21" customHeight="1" x14ac:dyDescent="0.25">
      <c r="A55" s="23">
        <v>43</v>
      </c>
      <c r="B55" s="97" t="s">
        <v>71</v>
      </c>
      <c r="C55" s="96">
        <v>2005</v>
      </c>
      <c r="D55" s="93" t="s">
        <v>73</v>
      </c>
      <c r="E55" s="71" t="s">
        <v>386</v>
      </c>
      <c r="F55" s="61">
        <f t="shared" si="19"/>
        <v>116</v>
      </c>
      <c r="G55" s="71" t="s">
        <v>334</v>
      </c>
      <c r="H55" s="71">
        <f t="shared" si="16"/>
        <v>170</v>
      </c>
      <c r="I55" s="71" t="s">
        <v>467</v>
      </c>
      <c r="J55" s="71">
        <f t="shared" si="17"/>
        <v>142</v>
      </c>
      <c r="K55" s="71" t="s">
        <v>412</v>
      </c>
      <c r="L55" s="185">
        <v>36.32</v>
      </c>
      <c r="M55" s="71">
        <f t="shared" si="18"/>
        <v>109</v>
      </c>
      <c r="N55" s="65">
        <f t="shared" si="20"/>
        <v>537</v>
      </c>
      <c r="O55" s="65"/>
    </row>
    <row r="56" spans="1:15" ht="21" customHeight="1" x14ac:dyDescent="0.25">
      <c r="A56" s="23">
        <v>44</v>
      </c>
      <c r="B56" s="154" t="s">
        <v>233</v>
      </c>
      <c r="C56" s="154">
        <v>2005</v>
      </c>
      <c r="D56" s="156" t="s">
        <v>229</v>
      </c>
      <c r="E56" s="71" t="s">
        <v>387</v>
      </c>
      <c r="F56" s="61">
        <f t="shared" si="19"/>
        <v>189</v>
      </c>
      <c r="G56" s="71" t="s">
        <v>286</v>
      </c>
      <c r="H56" s="71">
        <f t="shared" si="16"/>
        <v>81</v>
      </c>
      <c r="I56" s="71" t="s">
        <v>468</v>
      </c>
      <c r="J56" s="71">
        <f t="shared" si="17"/>
        <v>96</v>
      </c>
      <c r="K56" s="71" t="s">
        <v>412</v>
      </c>
      <c r="L56" s="185">
        <v>34.159999999999997</v>
      </c>
      <c r="M56" s="71">
        <f t="shared" si="18"/>
        <v>125</v>
      </c>
      <c r="N56" s="65">
        <f t="shared" si="20"/>
        <v>491</v>
      </c>
      <c r="O56" s="65"/>
    </row>
    <row r="57" spans="1:15" ht="21" customHeight="1" x14ac:dyDescent="0.25">
      <c r="A57" s="23">
        <v>45</v>
      </c>
      <c r="B57" s="156" t="s">
        <v>212</v>
      </c>
      <c r="C57" s="156">
        <v>2004</v>
      </c>
      <c r="D57" s="156" t="s">
        <v>208</v>
      </c>
      <c r="E57" s="71" t="s">
        <v>382</v>
      </c>
      <c r="F57" s="61">
        <f t="shared" si="19"/>
        <v>357</v>
      </c>
      <c r="G57" s="71" t="s">
        <v>343</v>
      </c>
      <c r="H57" s="71">
        <f t="shared" si="16"/>
        <v>200</v>
      </c>
      <c r="I57" s="71" t="s">
        <v>469</v>
      </c>
      <c r="J57" s="71">
        <f t="shared" si="17"/>
        <v>190</v>
      </c>
      <c r="K57" s="71" t="s">
        <v>412</v>
      </c>
      <c r="L57" s="185">
        <v>25.71</v>
      </c>
      <c r="M57" s="71">
        <f t="shared" si="18"/>
        <v>197</v>
      </c>
      <c r="N57" s="65">
        <f t="shared" si="20"/>
        <v>944</v>
      </c>
      <c r="O57" s="65"/>
    </row>
    <row r="58" spans="1:15" ht="21" customHeight="1" x14ac:dyDescent="0.25">
      <c r="A58" s="23">
        <v>46</v>
      </c>
      <c r="B58" s="97" t="s">
        <v>69</v>
      </c>
      <c r="C58" s="96">
        <v>2004</v>
      </c>
      <c r="D58" s="93" t="s">
        <v>73</v>
      </c>
      <c r="E58" s="71" t="s">
        <v>388</v>
      </c>
      <c r="F58" s="61">
        <f t="shared" si="19"/>
        <v>522</v>
      </c>
      <c r="G58" s="71" t="s">
        <v>344</v>
      </c>
      <c r="H58" s="71">
        <f t="shared" si="16"/>
        <v>336</v>
      </c>
      <c r="I58" s="71" t="s">
        <v>470</v>
      </c>
      <c r="J58" s="71">
        <f t="shared" si="17"/>
        <v>154</v>
      </c>
      <c r="K58" s="71" t="s">
        <v>412</v>
      </c>
      <c r="L58" s="185">
        <v>4.6399999999999997</v>
      </c>
      <c r="M58" s="71">
        <f t="shared" si="18"/>
        <v>443</v>
      </c>
      <c r="N58" s="65">
        <f t="shared" si="20"/>
        <v>1455</v>
      </c>
      <c r="O58" s="65"/>
    </row>
    <row r="59" spans="1:15" ht="21" customHeight="1" x14ac:dyDescent="0.25">
      <c r="A59" s="23">
        <v>47</v>
      </c>
      <c r="B59" s="107" t="s">
        <v>111</v>
      </c>
      <c r="C59" s="106">
        <v>38146</v>
      </c>
      <c r="D59" s="45" t="s">
        <v>124</v>
      </c>
      <c r="E59" s="71" t="s">
        <v>389</v>
      </c>
      <c r="F59" s="61">
        <f t="shared" si="19"/>
        <v>378</v>
      </c>
      <c r="G59" s="71" t="s">
        <v>345</v>
      </c>
      <c r="H59" s="71">
        <f t="shared" si="16"/>
        <v>161</v>
      </c>
      <c r="I59" s="71" t="s">
        <v>471</v>
      </c>
      <c r="J59" s="71">
        <f t="shared" si="17"/>
        <v>180</v>
      </c>
      <c r="K59" s="71" t="s">
        <v>412</v>
      </c>
      <c r="L59" s="185">
        <v>15.42</v>
      </c>
      <c r="M59" s="71">
        <f t="shared" si="18"/>
        <v>306</v>
      </c>
      <c r="N59" s="65">
        <f t="shared" si="20"/>
        <v>1025</v>
      </c>
      <c r="O59" s="65"/>
    </row>
    <row r="60" spans="1:15" ht="21" customHeight="1" x14ac:dyDescent="0.25">
      <c r="A60" s="23">
        <v>48</v>
      </c>
      <c r="B60" s="159" t="s">
        <v>217</v>
      </c>
      <c r="C60" s="156">
        <v>2005</v>
      </c>
      <c r="D60" s="156" t="s">
        <v>208</v>
      </c>
      <c r="E60" s="71" t="s">
        <v>390</v>
      </c>
      <c r="F60" s="61">
        <f t="shared" si="19"/>
        <v>261</v>
      </c>
      <c r="G60" s="71" t="s">
        <v>346</v>
      </c>
      <c r="H60" s="71">
        <f t="shared" si="16"/>
        <v>70</v>
      </c>
      <c r="I60" s="71" t="s">
        <v>472</v>
      </c>
      <c r="J60" s="71">
        <f t="shared" si="17"/>
        <v>193</v>
      </c>
      <c r="K60" s="71" t="s">
        <v>412</v>
      </c>
      <c r="L60" s="185">
        <v>18.45</v>
      </c>
      <c r="M60" s="71">
        <f t="shared" si="18"/>
        <v>271</v>
      </c>
      <c r="N60" s="65">
        <f t="shared" si="20"/>
        <v>795</v>
      </c>
      <c r="O60" s="65"/>
    </row>
    <row r="61" spans="1:15" ht="21" customHeight="1" x14ac:dyDescent="0.25">
      <c r="A61" s="23">
        <v>49</v>
      </c>
      <c r="B61" s="145" t="s">
        <v>184</v>
      </c>
      <c r="C61" s="146">
        <v>38072</v>
      </c>
      <c r="D61" s="151" t="s">
        <v>170</v>
      </c>
      <c r="E61" s="71" t="s">
        <v>370</v>
      </c>
      <c r="F61" s="61">
        <f t="shared" si="19"/>
        <v>399</v>
      </c>
      <c r="G61" s="71" t="s">
        <v>318</v>
      </c>
      <c r="H61" s="71">
        <f t="shared" si="16"/>
        <v>231</v>
      </c>
      <c r="I61" s="71" t="s">
        <v>473</v>
      </c>
      <c r="J61" s="71">
        <f t="shared" si="17"/>
        <v>168</v>
      </c>
      <c r="K61" s="71" t="s">
        <v>412</v>
      </c>
      <c r="L61" s="185">
        <v>11.18</v>
      </c>
      <c r="M61" s="71">
        <f t="shared" si="18"/>
        <v>357</v>
      </c>
      <c r="N61" s="65">
        <f t="shared" si="20"/>
        <v>1155</v>
      </c>
      <c r="O61" s="65"/>
    </row>
    <row r="62" spans="1:15" ht="21" customHeight="1" x14ac:dyDescent="0.25">
      <c r="A62" s="23">
        <v>50</v>
      </c>
      <c r="B62" s="156" t="s">
        <v>213</v>
      </c>
      <c r="C62" s="156">
        <v>2005</v>
      </c>
      <c r="D62" s="156" t="s">
        <v>208</v>
      </c>
      <c r="E62" s="71" t="s">
        <v>391</v>
      </c>
      <c r="F62" s="61">
        <f t="shared" si="19"/>
        <v>362</v>
      </c>
      <c r="G62" s="71" t="s">
        <v>340</v>
      </c>
      <c r="H62" s="71">
        <f t="shared" si="16"/>
        <v>239</v>
      </c>
      <c r="I62" s="71" t="s">
        <v>474</v>
      </c>
      <c r="J62" s="71">
        <f t="shared" si="17"/>
        <v>206</v>
      </c>
      <c r="K62" s="71" t="s">
        <v>412</v>
      </c>
      <c r="L62" s="185">
        <v>7.47</v>
      </c>
      <c r="M62" s="71">
        <f t="shared" si="18"/>
        <v>404</v>
      </c>
      <c r="N62" s="65">
        <f t="shared" si="20"/>
        <v>1211</v>
      </c>
      <c r="O62" s="65"/>
    </row>
    <row r="63" spans="1:15" ht="21" customHeight="1" x14ac:dyDescent="0.25">
      <c r="A63" s="23">
        <v>51</v>
      </c>
      <c r="B63" s="97" t="s">
        <v>70</v>
      </c>
      <c r="C63" s="96">
        <v>2005</v>
      </c>
      <c r="D63" s="93" t="s">
        <v>73</v>
      </c>
      <c r="E63" s="71" t="s">
        <v>289</v>
      </c>
      <c r="F63" s="61">
        <f t="shared" si="19"/>
        <v>191</v>
      </c>
      <c r="G63" s="71" t="s">
        <v>273</v>
      </c>
      <c r="H63" s="71">
        <f t="shared" si="16"/>
        <v>25</v>
      </c>
      <c r="I63" s="71" t="s">
        <v>475</v>
      </c>
      <c r="J63" s="71">
        <f t="shared" si="17"/>
        <v>81</v>
      </c>
      <c r="K63" s="71" t="s">
        <v>412</v>
      </c>
      <c r="L63" s="185">
        <v>18.231000000000002</v>
      </c>
      <c r="M63" s="71">
        <f t="shared" si="18"/>
        <v>274</v>
      </c>
      <c r="N63" s="65">
        <f t="shared" si="20"/>
        <v>571</v>
      </c>
      <c r="O63" s="65"/>
    </row>
    <row r="64" spans="1:15" ht="21" customHeight="1" x14ac:dyDescent="0.25">
      <c r="A64" s="23">
        <v>52</v>
      </c>
      <c r="B64" s="45" t="s">
        <v>108</v>
      </c>
      <c r="C64" s="105">
        <v>38467</v>
      </c>
      <c r="D64" s="45" t="s">
        <v>124</v>
      </c>
      <c r="E64" s="71" t="s">
        <v>374</v>
      </c>
      <c r="F64" s="61">
        <f t="shared" si="19"/>
        <v>275</v>
      </c>
      <c r="G64" s="71" t="s">
        <v>320</v>
      </c>
      <c r="H64" s="71">
        <f t="shared" si="16"/>
        <v>142</v>
      </c>
      <c r="I64" s="71" t="s">
        <v>476</v>
      </c>
      <c r="J64" s="71">
        <f t="shared" si="17"/>
        <v>82</v>
      </c>
      <c r="K64" s="71" t="s">
        <v>412</v>
      </c>
      <c r="L64" s="185">
        <v>20.82</v>
      </c>
      <c r="M64" s="71">
        <f t="shared" si="18"/>
        <v>246</v>
      </c>
      <c r="N64" s="65">
        <f t="shared" si="20"/>
        <v>745</v>
      </c>
      <c r="O64" s="65"/>
    </row>
    <row r="65" spans="1:15" ht="21" customHeight="1" x14ac:dyDescent="0.25">
      <c r="A65" s="23">
        <v>53</v>
      </c>
      <c r="B65" s="107" t="s">
        <v>112</v>
      </c>
      <c r="C65" s="105">
        <v>38161</v>
      </c>
      <c r="D65" s="45" t="s">
        <v>124</v>
      </c>
      <c r="E65" s="71" t="s">
        <v>392</v>
      </c>
      <c r="F65" s="61">
        <f t="shared" si="19"/>
        <v>544</v>
      </c>
      <c r="G65" s="71" t="s">
        <v>340</v>
      </c>
      <c r="H65" s="71">
        <f t="shared" si="16"/>
        <v>239</v>
      </c>
      <c r="I65" s="71" t="s">
        <v>477</v>
      </c>
      <c r="J65" s="71">
        <f t="shared" si="17"/>
        <v>136</v>
      </c>
      <c r="K65" s="71" t="s">
        <v>412</v>
      </c>
      <c r="L65" s="185">
        <v>6.91</v>
      </c>
      <c r="M65" s="71">
        <f t="shared" si="18"/>
        <v>412</v>
      </c>
      <c r="N65" s="65">
        <f t="shared" si="20"/>
        <v>1331</v>
      </c>
      <c r="O65" s="65"/>
    </row>
    <row r="66" spans="1:15" ht="21" customHeight="1" x14ac:dyDescent="0.25">
      <c r="A66" s="23">
        <v>54</v>
      </c>
      <c r="B66" s="139" t="s">
        <v>167</v>
      </c>
      <c r="C66" s="135">
        <v>38358</v>
      </c>
      <c r="D66" s="129" t="s">
        <v>169</v>
      </c>
      <c r="E66" s="71"/>
      <c r="F66" s="61">
        <f t="shared" si="19"/>
        <v>0</v>
      </c>
      <c r="G66" s="71"/>
      <c r="H66" s="71">
        <f t="shared" si="16"/>
        <v>0</v>
      </c>
      <c r="I66" s="71"/>
      <c r="J66" s="71">
        <f t="shared" si="17"/>
        <v>0</v>
      </c>
      <c r="K66" s="71"/>
      <c r="L66" s="185"/>
      <c r="M66" s="71">
        <f t="shared" si="18"/>
        <v>0</v>
      </c>
      <c r="N66" s="65">
        <f t="shared" si="20"/>
        <v>0</v>
      </c>
      <c r="O66" s="65"/>
    </row>
    <row r="67" spans="1:15" ht="21" customHeight="1" x14ac:dyDescent="0.25">
      <c r="A67" s="23">
        <v>55</v>
      </c>
      <c r="B67" s="145" t="s">
        <v>185</v>
      </c>
      <c r="C67" s="108">
        <v>38022</v>
      </c>
      <c r="D67" s="151" t="s">
        <v>170</v>
      </c>
      <c r="E67" s="71" t="s">
        <v>393</v>
      </c>
      <c r="F67" s="61">
        <f t="shared" si="19"/>
        <v>164</v>
      </c>
      <c r="G67" s="71" t="s">
        <v>261</v>
      </c>
      <c r="H67" s="71">
        <f t="shared" si="16"/>
        <v>148</v>
      </c>
      <c r="I67" s="71" t="s">
        <v>404</v>
      </c>
      <c r="J67" s="71">
        <f t="shared" si="17"/>
        <v>83</v>
      </c>
      <c r="K67" s="71" t="s">
        <v>412</v>
      </c>
      <c r="L67" s="185">
        <v>24.46</v>
      </c>
      <c r="M67" s="71">
        <f t="shared" si="18"/>
        <v>209</v>
      </c>
      <c r="N67" s="65">
        <f t="shared" si="20"/>
        <v>604</v>
      </c>
      <c r="O67" s="65"/>
    </row>
    <row r="68" spans="1:15" ht="21" customHeight="1" x14ac:dyDescent="0.25">
      <c r="A68" s="23">
        <v>56</v>
      </c>
      <c r="B68" s="97" t="s">
        <v>72</v>
      </c>
      <c r="C68" s="96">
        <v>2005</v>
      </c>
      <c r="D68" s="93" t="s">
        <v>73</v>
      </c>
      <c r="E68" s="71" t="s">
        <v>365</v>
      </c>
      <c r="F68" s="61">
        <f t="shared" si="19"/>
        <v>334</v>
      </c>
      <c r="G68" s="71" t="s">
        <v>270</v>
      </c>
      <c r="H68" s="71">
        <f t="shared" si="16"/>
        <v>135</v>
      </c>
      <c r="I68" s="71" t="s">
        <v>478</v>
      </c>
      <c r="J68" s="71">
        <f t="shared" si="17"/>
        <v>56</v>
      </c>
      <c r="K68" s="71" t="s">
        <v>412</v>
      </c>
      <c r="L68" s="185">
        <v>18.940000000000001</v>
      </c>
      <c r="M68" s="71">
        <f t="shared" si="18"/>
        <v>266</v>
      </c>
      <c r="N68" s="65">
        <f t="shared" si="20"/>
        <v>791</v>
      </c>
      <c r="O68" s="65"/>
    </row>
    <row r="69" spans="1:15" ht="21" customHeight="1" x14ac:dyDescent="0.25">
      <c r="A69" s="23">
        <v>57</v>
      </c>
      <c r="B69" s="154" t="s">
        <v>232</v>
      </c>
      <c r="C69" s="154">
        <v>2005</v>
      </c>
      <c r="D69" s="156" t="s">
        <v>229</v>
      </c>
      <c r="E69" s="71" t="s">
        <v>394</v>
      </c>
      <c r="F69" s="61">
        <f t="shared" si="19"/>
        <v>231</v>
      </c>
      <c r="G69" s="71" t="s">
        <v>347</v>
      </c>
      <c r="H69" s="71">
        <f t="shared" si="16"/>
        <v>63</v>
      </c>
      <c r="I69" s="71" t="s">
        <v>479</v>
      </c>
      <c r="J69" s="71">
        <f t="shared" si="17"/>
        <v>157</v>
      </c>
      <c r="K69" s="71" t="s">
        <v>412</v>
      </c>
      <c r="L69" s="185">
        <v>23.74</v>
      </c>
      <c r="M69" s="71">
        <f t="shared" si="18"/>
        <v>216</v>
      </c>
      <c r="N69" s="65">
        <f t="shared" si="20"/>
        <v>667</v>
      </c>
      <c r="O69" s="65"/>
    </row>
    <row r="70" spans="1:15" ht="21" customHeight="1" x14ac:dyDescent="0.25">
      <c r="A70" s="23">
        <v>58</v>
      </c>
      <c r="B70" s="97" t="s">
        <v>64</v>
      </c>
      <c r="C70" s="96">
        <v>2005</v>
      </c>
      <c r="D70" s="93" t="s">
        <v>73</v>
      </c>
      <c r="E70" s="71" t="s">
        <v>395</v>
      </c>
      <c r="F70" s="61">
        <f t="shared" si="19"/>
        <v>421</v>
      </c>
      <c r="G70" s="71" t="s">
        <v>315</v>
      </c>
      <c r="H70" s="71">
        <f t="shared" si="16"/>
        <v>287</v>
      </c>
      <c r="I70" s="71" t="s">
        <v>480</v>
      </c>
      <c r="J70" s="71">
        <f t="shared" si="17"/>
        <v>222</v>
      </c>
      <c r="K70" s="71" t="s">
        <v>412</v>
      </c>
      <c r="L70" s="185">
        <v>16.3</v>
      </c>
      <c r="M70" s="71">
        <f t="shared" si="18"/>
        <v>295</v>
      </c>
      <c r="N70" s="65">
        <f t="shared" si="20"/>
        <v>1225</v>
      </c>
      <c r="O70" s="65"/>
    </row>
    <row r="71" spans="1:15" ht="21" customHeight="1" x14ac:dyDescent="0.25">
      <c r="A71" s="23">
        <v>59</v>
      </c>
      <c r="B71" s="181" t="s">
        <v>348</v>
      </c>
      <c r="C71" s="181"/>
      <c r="D71" s="181"/>
      <c r="E71" s="71" t="s">
        <v>396</v>
      </c>
      <c r="F71" s="61">
        <f t="shared" si="19"/>
        <v>223</v>
      </c>
      <c r="G71" s="71" t="s">
        <v>336</v>
      </c>
      <c r="H71" s="71">
        <f t="shared" si="16"/>
        <v>117</v>
      </c>
      <c r="I71" s="71" t="s">
        <v>453</v>
      </c>
      <c r="J71" s="71">
        <f t="shared" si="17"/>
        <v>212</v>
      </c>
      <c r="K71" s="71" t="s">
        <v>412</v>
      </c>
      <c r="L71" s="185">
        <v>15.44</v>
      </c>
      <c r="M71" s="71">
        <f t="shared" si="18"/>
        <v>305</v>
      </c>
      <c r="N71" s="65">
        <f t="shared" si="20"/>
        <v>857</v>
      </c>
      <c r="O71" s="65"/>
    </row>
    <row r="72" spans="1:15" ht="21" customHeight="1" x14ac:dyDescent="0.25">
      <c r="B72" s="175"/>
      <c r="C72" s="175"/>
      <c r="D72" s="175"/>
    </row>
    <row r="73" spans="1:15" ht="21" customHeight="1" x14ac:dyDescent="0.25">
      <c r="A73" s="15" t="s">
        <v>12</v>
      </c>
      <c r="B73" s="175"/>
      <c r="C73" s="175"/>
      <c r="D73" s="175"/>
      <c r="E73" s="48"/>
      <c r="F73" s="16"/>
      <c r="G73" s="18"/>
    </row>
    <row r="74" spans="1:15" ht="21" customHeight="1" x14ac:dyDescent="0.35">
      <c r="A74" s="19" t="s">
        <v>25</v>
      </c>
      <c r="B74" s="172"/>
      <c r="C74" s="173"/>
      <c r="D74" s="174"/>
      <c r="E74" s="49" t="s">
        <v>9</v>
      </c>
      <c r="F74" s="20"/>
      <c r="G74" s="22"/>
    </row>
    <row r="75" spans="1:15" ht="21" customHeight="1" x14ac:dyDescent="0.2">
      <c r="E75" s="196" t="s">
        <v>11</v>
      </c>
      <c r="F75" s="196"/>
      <c r="G75" s="196" t="s">
        <v>4</v>
      </c>
      <c r="H75" s="196"/>
      <c r="I75" s="196" t="s">
        <v>5</v>
      </c>
      <c r="J75" s="196"/>
      <c r="K75" s="197" t="s">
        <v>14</v>
      </c>
      <c r="L75" s="198"/>
      <c r="M75" s="199"/>
    </row>
    <row r="76" spans="1:15" ht="21" customHeight="1" thickBot="1" x14ac:dyDescent="0.25">
      <c r="E76" s="85" t="s">
        <v>8</v>
      </c>
      <c r="F76" s="82" t="s">
        <v>15</v>
      </c>
      <c r="G76" s="83" t="s">
        <v>7</v>
      </c>
      <c r="H76" s="82" t="s">
        <v>15</v>
      </c>
      <c r="I76" s="82" t="s">
        <v>7</v>
      </c>
      <c r="J76" s="82" t="s">
        <v>15</v>
      </c>
      <c r="K76" s="200" t="s">
        <v>16</v>
      </c>
      <c r="L76" s="201"/>
      <c r="M76" s="82" t="s">
        <v>15</v>
      </c>
      <c r="N76" s="84" t="s">
        <v>17</v>
      </c>
      <c r="O76" s="84" t="s">
        <v>32</v>
      </c>
    </row>
    <row r="77" spans="1:15" ht="21" customHeight="1" x14ac:dyDescent="0.25">
      <c r="A77" s="23">
        <v>60</v>
      </c>
      <c r="B77" s="181" t="s">
        <v>350</v>
      </c>
      <c r="C77" s="181"/>
      <c r="D77" s="182" t="s">
        <v>123</v>
      </c>
      <c r="E77" s="72" t="s">
        <v>370</v>
      </c>
      <c r="F77" s="73">
        <f>IF(E77&lt;&gt;0,INT(66.6476*(11-E77)^1.81),0)</f>
        <v>399</v>
      </c>
      <c r="G77" s="72" t="s">
        <v>351</v>
      </c>
      <c r="H77" s="72">
        <f t="shared" ref="H77:H95" si="21">IF(G77&lt;&gt;0,INT(0.188807*((G77*100)-210)^1.41),0)</f>
        <v>229</v>
      </c>
      <c r="I77" s="72" t="s">
        <v>481</v>
      </c>
      <c r="J77" s="72">
        <f t="shared" ref="J77:J95" si="22">IF(I77&lt;&gt;0,INT(7.86*(I77-7.95)^1.1),0)</f>
        <v>61</v>
      </c>
      <c r="K77" s="72" t="s">
        <v>412</v>
      </c>
      <c r="L77" s="186">
        <v>21.2</v>
      </c>
      <c r="M77" s="72">
        <f t="shared" ref="M77:M95" si="23">IF(K77+L77&lt;&gt;0,INT(0.19889*(185-((K77*60)+L77))^1.88),0)</f>
        <v>242</v>
      </c>
      <c r="N77" s="74">
        <f>M77+J77+H77+F77</f>
        <v>931</v>
      </c>
      <c r="O77" s="71"/>
    </row>
    <row r="78" spans="1:15" ht="21" customHeight="1" x14ac:dyDescent="0.25">
      <c r="A78" s="23">
        <v>61</v>
      </c>
      <c r="B78" s="181" t="s">
        <v>90</v>
      </c>
      <c r="C78" s="181"/>
      <c r="D78" s="181" t="s">
        <v>123</v>
      </c>
      <c r="E78" s="71" t="s">
        <v>397</v>
      </c>
      <c r="F78" s="61">
        <f t="shared" ref="F78:F95" si="24">IF(E78&lt;&gt;0,INT(66.6476*(11-E78)^1.81),0)</f>
        <v>120</v>
      </c>
      <c r="G78" s="71" t="s">
        <v>272</v>
      </c>
      <c r="H78" s="71">
        <f t="shared" si="21"/>
        <v>116</v>
      </c>
      <c r="I78" s="71" t="s">
        <v>414</v>
      </c>
      <c r="J78" s="71">
        <f t="shared" si="22"/>
        <v>47</v>
      </c>
      <c r="K78" s="71" t="s">
        <v>412</v>
      </c>
      <c r="L78" s="185">
        <v>32.19</v>
      </c>
      <c r="M78" s="71">
        <f t="shared" si="23"/>
        <v>140</v>
      </c>
      <c r="N78" s="141">
        <f t="shared" ref="N78:N95" si="25">M78+J78+H78+F78</f>
        <v>423</v>
      </c>
      <c r="O78" s="141"/>
    </row>
    <row r="79" spans="1:15" ht="21" customHeight="1" x14ac:dyDescent="0.25">
      <c r="A79" s="23">
        <v>62</v>
      </c>
      <c r="B79" s="181" t="s">
        <v>189</v>
      </c>
      <c r="C79" s="181"/>
      <c r="D79" s="181" t="s">
        <v>485</v>
      </c>
      <c r="E79" s="71"/>
      <c r="F79" s="61">
        <f t="shared" si="24"/>
        <v>0</v>
      </c>
      <c r="G79" s="71"/>
      <c r="H79" s="71">
        <f t="shared" si="21"/>
        <v>0</v>
      </c>
      <c r="I79" s="71" t="s">
        <v>446</v>
      </c>
      <c r="J79" s="71">
        <f t="shared" si="22"/>
        <v>20</v>
      </c>
      <c r="K79" s="71" t="s">
        <v>412</v>
      </c>
      <c r="L79" s="185">
        <v>12.14</v>
      </c>
      <c r="M79" s="71">
        <f t="shared" si="23"/>
        <v>345</v>
      </c>
      <c r="N79" s="141">
        <f t="shared" si="25"/>
        <v>365</v>
      </c>
      <c r="O79" s="141"/>
    </row>
    <row r="80" spans="1:15" ht="21" customHeight="1" x14ac:dyDescent="0.25">
      <c r="A80" s="23">
        <v>63</v>
      </c>
      <c r="B80" s="181"/>
      <c r="C80" s="181"/>
      <c r="D80" s="181"/>
      <c r="E80" s="71"/>
      <c r="F80" s="61">
        <f t="shared" si="24"/>
        <v>0</v>
      </c>
      <c r="G80" s="71"/>
      <c r="H80" s="71">
        <f t="shared" si="21"/>
        <v>0</v>
      </c>
      <c r="I80" s="71"/>
      <c r="J80" s="71">
        <f t="shared" si="22"/>
        <v>0</v>
      </c>
      <c r="K80" s="71"/>
      <c r="L80" s="185"/>
      <c r="M80" s="71">
        <f t="shared" si="23"/>
        <v>0</v>
      </c>
      <c r="N80" s="141">
        <f t="shared" si="25"/>
        <v>0</v>
      </c>
      <c r="O80" s="141"/>
    </row>
    <row r="81" spans="1:15" ht="21" customHeight="1" x14ac:dyDescent="0.25">
      <c r="A81" s="23">
        <v>64</v>
      </c>
      <c r="B81" s="137"/>
      <c r="C81" s="131"/>
      <c r="D81" s="129"/>
      <c r="E81" s="71"/>
      <c r="F81" s="61">
        <f t="shared" si="24"/>
        <v>0</v>
      </c>
      <c r="G81" s="71"/>
      <c r="H81" s="71">
        <f t="shared" si="21"/>
        <v>0</v>
      </c>
      <c r="I81" s="71"/>
      <c r="J81" s="71">
        <f t="shared" si="22"/>
        <v>0</v>
      </c>
      <c r="K81" s="71"/>
      <c r="L81" s="185"/>
      <c r="M81" s="71">
        <f t="shared" si="23"/>
        <v>0</v>
      </c>
      <c r="N81" s="141">
        <f t="shared" si="25"/>
        <v>0</v>
      </c>
      <c r="O81" s="141"/>
    </row>
    <row r="82" spans="1:15" ht="21" customHeight="1" x14ac:dyDescent="0.25">
      <c r="A82" s="23">
        <v>65</v>
      </c>
      <c r="B82" s="181"/>
      <c r="C82" s="181"/>
      <c r="D82" s="181"/>
      <c r="E82" s="71"/>
      <c r="F82" s="61">
        <f t="shared" si="24"/>
        <v>0</v>
      </c>
      <c r="G82" s="71"/>
      <c r="H82" s="71">
        <f t="shared" si="21"/>
        <v>0</v>
      </c>
      <c r="I82" s="71"/>
      <c r="J82" s="71">
        <f t="shared" si="22"/>
        <v>0</v>
      </c>
      <c r="K82" s="71"/>
      <c r="L82" s="185"/>
      <c r="M82" s="71">
        <f t="shared" si="23"/>
        <v>0</v>
      </c>
      <c r="N82" s="141">
        <f t="shared" si="25"/>
        <v>0</v>
      </c>
      <c r="O82" s="141"/>
    </row>
    <row r="83" spans="1:15" ht="21" customHeight="1" x14ac:dyDescent="0.25">
      <c r="A83" s="23">
        <v>66</v>
      </c>
      <c r="B83" s="181"/>
      <c r="C83" s="181"/>
      <c r="D83" s="181"/>
      <c r="E83" s="71"/>
      <c r="F83" s="61">
        <f t="shared" si="24"/>
        <v>0</v>
      </c>
      <c r="G83" s="71"/>
      <c r="H83" s="71">
        <f t="shared" si="21"/>
        <v>0</v>
      </c>
      <c r="I83" s="71"/>
      <c r="J83" s="71">
        <f t="shared" si="22"/>
        <v>0</v>
      </c>
      <c r="K83" s="71"/>
      <c r="L83" s="185"/>
      <c r="M83" s="71">
        <f t="shared" si="23"/>
        <v>0</v>
      </c>
      <c r="N83" s="141">
        <f t="shared" si="25"/>
        <v>0</v>
      </c>
      <c r="O83" s="141"/>
    </row>
    <row r="84" spans="1:15" ht="21" customHeight="1" x14ac:dyDescent="0.25">
      <c r="A84" s="23">
        <v>67</v>
      </c>
      <c r="B84" s="181"/>
      <c r="C84" s="181"/>
      <c r="D84" s="181"/>
      <c r="E84" s="71"/>
      <c r="F84" s="61">
        <f t="shared" si="24"/>
        <v>0</v>
      </c>
      <c r="G84" s="71"/>
      <c r="H84" s="71">
        <f t="shared" si="21"/>
        <v>0</v>
      </c>
      <c r="I84" s="71"/>
      <c r="J84" s="71">
        <f t="shared" si="22"/>
        <v>0</v>
      </c>
      <c r="K84" s="71"/>
      <c r="L84" s="185"/>
      <c r="M84" s="71">
        <f t="shared" si="23"/>
        <v>0</v>
      </c>
      <c r="N84" s="141">
        <f t="shared" si="25"/>
        <v>0</v>
      </c>
      <c r="O84" s="141"/>
    </row>
    <row r="85" spans="1:15" ht="21" customHeight="1" x14ac:dyDescent="0.25">
      <c r="A85" s="23">
        <v>68</v>
      </c>
      <c r="B85" s="181"/>
      <c r="C85" s="181"/>
      <c r="D85" s="181"/>
      <c r="E85" s="71"/>
      <c r="F85" s="61">
        <f t="shared" si="24"/>
        <v>0</v>
      </c>
      <c r="G85" s="71"/>
      <c r="H85" s="71">
        <f t="shared" si="21"/>
        <v>0</v>
      </c>
      <c r="I85" s="71"/>
      <c r="J85" s="71">
        <f t="shared" si="22"/>
        <v>0</v>
      </c>
      <c r="K85" s="71"/>
      <c r="L85" s="185"/>
      <c r="M85" s="71">
        <f t="shared" si="23"/>
        <v>0</v>
      </c>
      <c r="N85" s="141">
        <f t="shared" si="25"/>
        <v>0</v>
      </c>
      <c r="O85" s="141"/>
    </row>
    <row r="86" spans="1:15" ht="21" customHeight="1" x14ac:dyDescent="0.25">
      <c r="A86" s="23">
        <v>69</v>
      </c>
      <c r="B86" s="181"/>
      <c r="C86" s="181"/>
      <c r="D86" s="181"/>
      <c r="E86" s="71"/>
      <c r="F86" s="61">
        <f t="shared" si="24"/>
        <v>0</v>
      </c>
      <c r="G86" s="71"/>
      <c r="H86" s="71">
        <f t="shared" si="21"/>
        <v>0</v>
      </c>
      <c r="I86" s="71"/>
      <c r="J86" s="71">
        <f t="shared" si="22"/>
        <v>0</v>
      </c>
      <c r="K86" s="71"/>
      <c r="L86" s="185"/>
      <c r="M86" s="71">
        <f t="shared" si="23"/>
        <v>0</v>
      </c>
      <c r="N86" s="141">
        <f t="shared" si="25"/>
        <v>0</v>
      </c>
      <c r="O86" s="141"/>
    </row>
    <row r="87" spans="1:15" ht="21" customHeight="1" x14ac:dyDescent="0.25">
      <c r="A87" s="23">
        <v>70</v>
      </c>
      <c r="B87" s="181"/>
      <c r="C87" s="181"/>
      <c r="D87" s="181"/>
      <c r="E87" s="71"/>
      <c r="F87" s="61">
        <f t="shared" si="24"/>
        <v>0</v>
      </c>
      <c r="G87" s="71"/>
      <c r="H87" s="71">
        <f t="shared" si="21"/>
        <v>0</v>
      </c>
      <c r="I87" s="71"/>
      <c r="J87" s="71">
        <f t="shared" si="22"/>
        <v>0</v>
      </c>
      <c r="K87" s="71"/>
      <c r="L87" s="185"/>
      <c r="M87" s="71">
        <f t="shared" si="23"/>
        <v>0</v>
      </c>
      <c r="N87" s="141">
        <f t="shared" si="25"/>
        <v>0</v>
      </c>
      <c r="O87" s="141"/>
    </row>
    <row r="88" spans="1:15" ht="21" customHeight="1" x14ac:dyDescent="0.25">
      <c r="A88" s="23">
        <v>71</v>
      </c>
      <c r="B88" s="181"/>
      <c r="C88" s="181"/>
      <c r="D88" s="181"/>
      <c r="E88" s="71"/>
      <c r="F88" s="61">
        <f t="shared" si="24"/>
        <v>0</v>
      </c>
      <c r="G88" s="71"/>
      <c r="H88" s="71">
        <f t="shared" si="21"/>
        <v>0</v>
      </c>
      <c r="I88" s="71"/>
      <c r="J88" s="71">
        <f t="shared" si="22"/>
        <v>0</v>
      </c>
      <c r="K88" s="71"/>
      <c r="L88" s="185"/>
      <c r="M88" s="71">
        <f t="shared" si="23"/>
        <v>0</v>
      </c>
      <c r="N88" s="141">
        <f t="shared" si="25"/>
        <v>0</v>
      </c>
      <c r="O88" s="141"/>
    </row>
    <row r="89" spans="1:15" ht="21" customHeight="1" x14ac:dyDescent="0.25">
      <c r="A89" s="23">
        <v>72</v>
      </c>
      <c r="B89" s="181"/>
      <c r="C89" s="181"/>
      <c r="D89" s="181"/>
      <c r="E89" s="71"/>
      <c r="F89" s="61">
        <f t="shared" si="24"/>
        <v>0</v>
      </c>
      <c r="G89" s="71"/>
      <c r="H89" s="71">
        <f t="shared" si="21"/>
        <v>0</v>
      </c>
      <c r="I89" s="71"/>
      <c r="J89" s="71">
        <f t="shared" si="22"/>
        <v>0</v>
      </c>
      <c r="K89" s="71"/>
      <c r="L89" s="185"/>
      <c r="M89" s="71">
        <f t="shared" si="23"/>
        <v>0</v>
      </c>
      <c r="N89" s="141">
        <f t="shared" si="25"/>
        <v>0</v>
      </c>
      <c r="O89" s="141"/>
    </row>
    <row r="90" spans="1:15" ht="21" customHeight="1" x14ac:dyDescent="0.25">
      <c r="A90" s="23">
        <v>73</v>
      </c>
      <c r="B90" s="180"/>
      <c r="C90" s="181"/>
      <c r="D90" s="93"/>
      <c r="E90" s="71"/>
      <c r="F90" s="61">
        <f t="shared" si="24"/>
        <v>0</v>
      </c>
      <c r="G90" s="71"/>
      <c r="H90" s="71">
        <f t="shared" si="21"/>
        <v>0</v>
      </c>
      <c r="I90" s="71"/>
      <c r="J90" s="71">
        <f t="shared" si="22"/>
        <v>0</v>
      </c>
      <c r="K90" s="71"/>
      <c r="L90" s="185"/>
      <c r="M90" s="71">
        <f t="shared" si="23"/>
        <v>0</v>
      </c>
      <c r="N90" s="141">
        <f t="shared" si="25"/>
        <v>0</v>
      </c>
      <c r="O90" s="141"/>
    </row>
    <row r="91" spans="1:15" ht="21" customHeight="1" x14ac:dyDescent="0.25">
      <c r="A91" s="23">
        <v>74</v>
      </c>
      <c r="B91" s="177"/>
      <c r="C91" s="181"/>
      <c r="D91" s="181"/>
      <c r="E91" s="71"/>
      <c r="F91" s="61">
        <f t="shared" si="24"/>
        <v>0</v>
      </c>
      <c r="G91" s="71"/>
      <c r="H91" s="71">
        <f t="shared" si="21"/>
        <v>0</v>
      </c>
      <c r="I91" s="71"/>
      <c r="J91" s="71">
        <f t="shared" si="22"/>
        <v>0</v>
      </c>
      <c r="K91" s="71"/>
      <c r="L91" s="185"/>
      <c r="M91" s="71">
        <f t="shared" si="23"/>
        <v>0</v>
      </c>
      <c r="N91" s="141">
        <f t="shared" si="25"/>
        <v>0</v>
      </c>
      <c r="O91" s="141"/>
    </row>
    <row r="92" spans="1:15" ht="21" customHeight="1" x14ac:dyDescent="0.25">
      <c r="A92" s="23">
        <v>75</v>
      </c>
      <c r="B92" s="143">
        <v>75</v>
      </c>
      <c r="C92" s="144"/>
      <c r="D92" s="91">
        <v>475</v>
      </c>
      <c r="E92" s="71"/>
      <c r="F92" s="61">
        <f t="shared" si="24"/>
        <v>0</v>
      </c>
      <c r="G92" s="71"/>
      <c r="H92" s="71">
        <f t="shared" si="21"/>
        <v>0</v>
      </c>
      <c r="I92" s="71"/>
      <c r="J92" s="71">
        <f t="shared" si="22"/>
        <v>0</v>
      </c>
      <c r="K92" s="71"/>
      <c r="L92" s="185"/>
      <c r="M92" s="71">
        <f t="shared" si="23"/>
        <v>0</v>
      </c>
      <c r="N92" s="141">
        <f t="shared" si="25"/>
        <v>0</v>
      </c>
      <c r="O92" s="141"/>
    </row>
    <row r="93" spans="1:15" ht="21" customHeight="1" x14ac:dyDescent="0.25">
      <c r="A93" s="23">
        <v>76</v>
      </c>
      <c r="B93" s="139">
        <v>76</v>
      </c>
      <c r="C93" s="135"/>
      <c r="D93" s="142">
        <v>476</v>
      </c>
      <c r="E93" s="71"/>
      <c r="F93" s="61">
        <f t="shared" si="24"/>
        <v>0</v>
      </c>
      <c r="G93" s="71"/>
      <c r="H93" s="71">
        <f t="shared" si="21"/>
        <v>0</v>
      </c>
      <c r="I93" s="71"/>
      <c r="J93" s="71">
        <f t="shared" si="22"/>
        <v>0</v>
      </c>
      <c r="K93" s="71"/>
      <c r="L93" s="185"/>
      <c r="M93" s="71">
        <f t="shared" si="23"/>
        <v>0</v>
      </c>
      <c r="N93" s="141">
        <f t="shared" si="25"/>
        <v>0</v>
      </c>
      <c r="O93" s="141"/>
    </row>
    <row r="94" spans="1:15" ht="21" customHeight="1" x14ac:dyDescent="0.25">
      <c r="A94" s="23">
        <v>77</v>
      </c>
      <c r="B94" s="143">
        <v>77</v>
      </c>
      <c r="C94" s="144"/>
      <c r="D94" s="91">
        <v>477</v>
      </c>
      <c r="E94" s="71"/>
      <c r="F94" s="61">
        <f t="shared" si="24"/>
        <v>0</v>
      </c>
      <c r="G94" s="71"/>
      <c r="H94" s="71">
        <f t="shared" si="21"/>
        <v>0</v>
      </c>
      <c r="I94" s="71"/>
      <c r="J94" s="71">
        <f t="shared" si="22"/>
        <v>0</v>
      </c>
      <c r="K94" s="71"/>
      <c r="L94" s="185"/>
      <c r="M94" s="71">
        <f t="shared" si="23"/>
        <v>0</v>
      </c>
      <c r="N94" s="141">
        <f t="shared" si="25"/>
        <v>0</v>
      </c>
      <c r="O94" s="141"/>
    </row>
    <row r="95" spans="1:15" ht="21" customHeight="1" x14ac:dyDescent="0.25">
      <c r="A95" s="23">
        <v>78</v>
      </c>
      <c r="B95" s="139">
        <v>78</v>
      </c>
      <c r="C95" s="135"/>
      <c r="D95" s="142">
        <v>478</v>
      </c>
      <c r="E95" s="71"/>
      <c r="F95" s="61">
        <f t="shared" si="24"/>
        <v>0</v>
      </c>
      <c r="G95" s="71"/>
      <c r="H95" s="71">
        <f t="shared" si="21"/>
        <v>0</v>
      </c>
      <c r="I95" s="71"/>
      <c r="J95" s="71">
        <f t="shared" si="22"/>
        <v>0</v>
      </c>
      <c r="K95" s="71"/>
      <c r="L95" s="71"/>
      <c r="M95" s="71">
        <f t="shared" si="23"/>
        <v>0</v>
      </c>
      <c r="N95" s="141">
        <f t="shared" si="25"/>
        <v>0</v>
      </c>
      <c r="O95" s="141"/>
    </row>
    <row r="96" spans="1:15" x14ac:dyDescent="0.2">
      <c r="I96" s="28"/>
    </row>
    <row r="97" spans="9:9" x14ac:dyDescent="0.2">
      <c r="I97" s="28"/>
    </row>
    <row r="98" spans="9:9" x14ac:dyDescent="0.2">
      <c r="I98" s="28"/>
    </row>
    <row r="99" spans="9:9" x14ac:dyDescent="0.2">
      <c r="I99" s="28"/>
    </row>
    <row r="100" spans="9:9" x14ac:dyDescent="0.2">
      <c r="I100" s="28"/>
    </row>
    <row r="101" spans="9:9" x14ac:dyDescent="0.2">
      <c r="I101" s="28"/>
    </row>
    <row r="102" spans="9:9" x14ac:dyDescent="0.2">
      <c r="I102" s="28"/>
    </row>
    <row r="103" spans="9:9" x14ac:dyDescent="0.2">
      <c r="I103" s="28"/>
    </row>
    <row r="104" spans="9:9" x14ac:dyDescent="0.2">
      <c r="I104" s="28"/>
    </row>
    <row r="105" spans="9:9" x14ac:dyDescent="0.2">
      <c r="I105" s="28"/>
    </row>
    <row r="106" spans="9:9" x14ac:dyDescent="0.2">
      <c r="I106" s="28"/>
    </row>
    <row r="107" spans="9:9" x14ac:dyDescent="0.2">
      <c r="I107" s="28"/>
    </row>
    <row r="108" spans="9:9" x14ac:dyDescent="0.2">
      <c r="I108" s="28"/>
    </row>
    <row r="109" spans="9:9" x14ac:dyDescent="0.2">
      <c r="I109" s="28"/>
    </row>
    <row r="110" spans="9:9" x14ac:dyDescent="0.2">
      <c r="I110" s="28"/>
    </row>
    <row r="111" spans="9:9" x14ac:dyDescent="0.2">
      <c r="I111" s="28"/>
    </row>
    <row r="112" spans="9:9" x14ac:dyDescent="0.2">
      <c r="I112" s="28"/>
    </row>
    <row r="113" spans="9:9" x14ac:dyDescent="0.2">
      <c r="I113" s="28"/>
    </row>
    <row r="114" spans="9:9" x14ac:dyDescent="0.2">
      <c r="I114" s="28"/>
    </row>
    <row r="115" spans="9:9" x14ac:dyDescent="0.2">
      <c r="I115" s="28"/>
    </row>
    <row r="116" spans="9:9" x14ac:dyDescent="0.2">
      <c r="I116" s="28"/>
    </row>
    <row r="117" spans="9:9" x14ac:dyDescent="0.2">
      <c r="I117" s="28"/>
    </row>
    <row r="118" spans="9:9" x14ac:dyDescent="0.2">
      <c r="I118" s="28"/>
    </row>
    <row r="119" spans="9:9" x14ac:dyDescent="0.2">
      <c r="I119" s="28"/>
    </row>
    <row r="120" spans="9:9" x14ac:dyDescent="0.2">
      <c r="I120" s="28"/>
    </row>
    <row r="121" spans="9:9" x14ac:dyDescent="0.2">
      <c r="I121" s="28"/>
    </row>
    <row r="122" spans="9:9" x14ac:dyDescent="0.2">
      <c r="I122" s="28"/>
    </row>
    <row r="123" spans="9:9" x14ac:dyDescent="0.2">
      <c r="I123" s="28"/>
    </row>
    <row r="124" spans="9:9" x14ac:dyDescent="0.2">
      <c r="I124" s="28"/>
    </row>
    <row r="125" spans="9:9" x14ac:dyDescent="0.2">
      <c r="I125" s="28"/>
    </row>
    <row r="126" spans="9:9" x14ac:dyDescent="0.2">
      <c r="I126" s="28"/>
    </row>
    <row r="127" spans="9:9" x14ac:dyDescent="0.2">
      <c r="I127" s="28"/>
    </row>
    <row r="128" spans="9:9" x14ac:dyDescent="0.2">
      <c r="I128" s="28"/>
    </row>
    <row r="129" spans="9:9" x14ac:dyDescent="0.2">
      <c r="I129" s="28"/>
    </row>
    <row r="130" spans="9:9" x14ac:dyDescent="0.2">
      <c r="I130" s="28"/>
    </row>
    <row r="131" spans="9:9" x14ac:dyDescent="0.2">
      <c r="I131" s="28"/>
    </row>
    <row r="132" spans="9:9" x14ac:dyDescent="0.2">
      <c r="I132" s="28"/>
    </row>
    <row r="133" spans="9:9" x14ac:dyDescent="0.2">
      <c r="I133" s="28"/>
    </row>
    <row r="134" spans="9:9" x14ac:dyDescent="0.2">
      <c r="I134" s="28"/>
    </row>
    <row r="135" spans="9:9" x14ac:dyDescent="0.2">
      <c r="I135" s="28"/>
    </row>
    <row r="136" spans="9:9" x14ac:dyDescent="0.2">
      <c r="I136" s="28"/>
    </row>
    <row r="137" spans="9:9" x14ac:dyDescent="0.2">
      <c r="I137" s="28"/>
    </row>
    <row r="138" spans="9:9" x14ac:dyDescent="0.2">
      <c r="I138" s="28"/>
    </row>
    <row r="139" spans="9:9" x14ac:dyDescent="0.2">
      <c r="I139" s="28"/>
    </row>
    <row r="140" spans="9:9" x14ac:dyDescent="0.2">
      <c r="I140" s="28"/>
    </row>
    <row r="141" spans="9:9" x14ac:dyDescent="0.2">
      <c r="I141" s="28"/>
    </row>
    <row r="142" spans="9:9" x14ac:dyDescent="0.2">
      <c r="I142" s="28"/>
    </row>
    <row r="143" spans="9:9" x14ac:dyDescent="0.2">
      <c r="I143" s="28"/>
    </row>
    <row r="144" spans="9:9" x14ac:dyDescent="0.2">
      <c r="I144" s="28"/>
    </row>
    <row r="145" spans="9:9" x14ac:dyDescent="0.2">
      <c r="I145" s="28"/>
    </row>
    <row r="146" spans="9:9" x14ac:dyDescent="0.2">
      <c r="I146" s="28"/>
    </row>
    <row r="147" spans="9:9" x14ac:dyDescent="0.2">
      <c r="I147" s="28"/>
    </row>
    <row r="148" spans="9:9" x14ac:dyDescent="0.2">
      <c r="I148" s="28"/>
    </row>
    <row r="149" spans="9:9" x14ac:dyDescent="0.2">
      <c r="I149" s="28"/>
    </row>
    <row r="150" spans="9:9" x14ac:dyDescent="0.2">
      <c r="I150" s="28"/>
    </row>
    <row r="151" spans="9:9" x14ac:dyDescent="0.2">
      <c r="I151" s="28"/>
    </row>
    <row r="152" spans="9:9" x14ac:dyDescent="0.2">
      <c r="I152" s="28"/>
    </row>
    <row r="153" spans="9:9" x14ac:dyDescent="0.2">
      <c r="I153" s="28"/>
    </row>
    <row r="154" spans="9:9" x14ac:dyDescent="0.2">
      <c r="I154" s="28"/>
    </row>
    <row r="155" spans="9:9" x14ac:dyDescent="0.2">
      <c r="I155" s="28"/>
    </row>
    <row r="156" spans="9:9" x14ac:dyDescent="0.2">
      <c r="I156" s="28"/>
    </row>
    <row r="157" spans="9:9" x14ac:dyDescent="0.2">
      <c r="I157" s="28"/>
    </row>
    <row r="158" spans="9:9" x14ac:dyDescent="0.2">
      <c r="I158" s="28"/>
    </row>
    <row r="159" spans="9:9" x14ac:dyDescent="0.2">
      <c r="I159" s="28"/>
    </row>
    <row r="160" spans="9:9" x14ac:dyDescent="0.2">
      <c r="I160" s="28"/>
    </row>
    <row r="161" spans="9:9" x14ac:dyDescent="0.2">
      <c r="I161" s="28"/>
    </row>
    <row r="162" spans="9:9" x14ac:dyDescent="0.2">
      <c r="I162" s="28"/>
    </row>
    <row r="163" spans="9:9" x14ac:dyDescent="0.2">
      <c r="I163" s="28"/>
    </row>
    <row r="164" spans="9:9" x14ac:dyDescent="0.2">
      <c r="I164" s="28"/>
    </row>
    <row r="165" spans="9:9" x14ac:dyDescent="0.2">
      <c r="I165" s="28"/>
    </row>
  </sheetData>
  <mergeCells count="20">
    <mergeCell ref="K3:L3"/>
    <mergeCell ref="K4:L4"/>
    <mergeCell ref="K28:L28"/>
    <mergeCell ref="E3:F3"/>
    <mergeCell ref="G3:H3"/>
    <mergeCell ref="I3:J3"/>
    <mergeCell ref="E27:F27"/>
    <mergeCell ref="G27:H27"/>
    <mergeCell ref="I27:J27"/>
    <mergeCell ref="K52:L52"/>
    <mergeCell ref="K51:M51"/>
    <mergeCell ref="K27:L27"/>
    <mergeCell ref="E51:F51"/>
    <mergeCell ref="G51:H51"/>
    <mergeCell ref="I51:J51"/>
    <mergeCell ref="E75:F75"/>
    <mergeCell ref="G75:H75"/>
    <mergeCell ref="I75:J75"/>
    <mergeCell ref="K75:M75"/>
    <mergeCell ref="K76:L76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5"/>
  <sheetViews>
    <sheetView topLeftCell="A7" zoomScale="70" zoomScaleNormal="70" workbookViewId="0">
      <selection activeCell="O9" sqref="O9"/>
    </sheetView>
  </sheetViews>
  <sheetFormatPr defaultRowHeight="15" x14ac:dyDescent="0.2"/>
  <cols>
    <col min="1" max="1" width="4.42578125" style="23" customWidth="1"/>
    <col min="2" max="2" width="24.28515625" style="23" customWidth="1"/>
    <col min="3" max="3" width="10.85546875" style="23" customWidth="1"/>
    <col min="4" max="4" width="24" style="23" customWidth="1"/>
    <col min="5" max="5" width="8.140625" style="26" customWidth="1"/>
    <col min="6" max="6" width="6.5703125" style="23" customWidth="1"/>
    <col min="7" max="7" width="8" style="27" customWidth="1"/>
    <col min="8" max="8" width="7.140625" style="23" customWidth="1"/>
    <col min="9" max="9" width="9.140625" style="23" customWidth="1"/>
    <col min="10" max="10" width="7.28515625" style="23" customWidth="1"/>
    <col min="11" max="11" width="4" style="23" customWidth="1"/>
    <col min="12" max="12" width="8.28515625" style="23" customWidth="1"/>
    <col min="13" max="13" width="5.85546875" style="23" customWidth="1"/>
    <col min="14" max="14" width="7.85546875" style="23" customWidth="1"/>
    <col min="15" max="15" width="6.5703125" style="23" customWidth="1"/>
    <col min="16" max="16384" width="9.140625" style="23"/>
  </cols>
  <sheetData>
    <row r="1" spans="1:15" s="16" customFormat="1" ht="18" x14ac:dyDescent="0.25">
      <c r="A1" s="15" t="s">
        <v>12</v>
      </c>
      <c r="D1" s="15" t="s">
        <v>13</v>
      </c>
      <c r="E1" s="17"/>
      <c r="G1" s="18"/>
    </row>
    <row r="2" spans="1:15" s="20" customFormat="1" ht="23.25" x14ac:dyDescent="0.35">
      <c r="A2" s="19" t="s">
        <v>23</v>
      </c>
      <c r="E2" s="21" t="s">
        <v>10</v>
      </c>
      <c r="G2" s="22"/>
    </row>
    <row r="3" spans="1:15" ht="15.75" customHeight="1" x14ac:dyDescent="0.2">
      <c r="B3" s="14" t="s">
        <v>0</v>
      </c>
      <c r="C3" s="14" t="s">
        <v>1</v>
      </c>
      <c r="D3" s="14" t="s">
        <v>2</v>
      </c>
      <c r="E3" s="196" t="s">
        <v>11</v>
      </c>
      <c r="F3" s="196"/>
      <c r="G3" s="196" t="s">
        <v>4</v>
      </c>
      <c r="H3" s="196"/>
      <c r="I3" s="196" t="s">
        <v>5</v>
      </c>
      <c r="J3" s="196"/>
      <c r="K3" s="197" t="s">
        <v>14</v>
      </c>
      <c r="L3" s="198"/>
      <c r="M3" s="70"/>
    </row>
    <row r="4" spans="1:15" ht="15.75" customHeight="1" thickBot="1" x14ac:dyDescent="0.25">
      <c r="E4" s="81" t="s">
        <v>8</v>
      </c>
      <c r="F4" s="82" t="s">
        <v>15</v>
      </c>
      <c r="G4" s="83" t="s">
        <v>7</v>
      </c>
      <c r="H4" s="82" t="s">
        <v>15</v>
      </c>
      <c r="I4" s="82" t="s">
        <v>7</v>
      </c>
      <c r="J4" s="82" t="s">
        <v>15</v>
      </c>
      <c r="K4" s="203" t="s">
        <v>16</v>
      </c>
      <c r="L4" s="205"/>
      <c r="M4" s="84" t="s">
        <v>15</v>
      </c>
      <c r="N4" s="84" t="s">
        <v>17</v>
      </c>
      <c r="O4" s="84" t="s">
        <v>32</v>
      </c>
    </row>
    <row r="5" spans="1:15" ht="21" customHeight="1" x14ac:dyDescent="0.25">
      <c r="A5" s="37">
        <v>1</v>
      </c>
      <c r="B5" s="45" t="s">
        <v>42</v>
      </c>
      <c r="C5" s="45"/>
      <c r="D5" s="45" t="s">
        <v>35</v>
      </c>
      <c r="E5" s="76">
        <v>8.19</v>
      </c>
      <c r="F5" s="77">
        <f>IF(E5&lt;&gt;0,INT(72.7291*(10-E5)^1.81),0)</f>
        <v>212</v>
      </c>
      <c r="G5" s="79">
        <v>3.25</v>
      </c>
      <c r="H5" s="72">
        <f t="shared" ref="H5" si="0">IF(G5&lt;&gt;0,INT(0.14354*((G5*100)-220)^1.4),0)</f>
        <v>96</v>
      </c>
      <c r="I5" s="79">
        <v>16.75</v>
      </c>
      <c r="J5" s="72">
        <f t="shared" ref="J5" si="1">IF(I5&lt;&gt;0,INT(5.33*(I5-10)^1.1),0)</f>
        <v>43</v>
      </c>
      <c r="K5" s="74">
        <v>2</v>
      </c>
      <c r="L5" s="79">
        <v>20.190000000000001</v>
      </c>
      <c r="M5" s="72">
        <f t="shared" ref="M5" si="2">IF(K5+L5&lt;&gt;0,INT(0.19889*(185-((K5*60)+L5))^1.88),0)</f>
        <v>253</v>
      </c>
      <c r="N5" s="33">
        <f>M5+J5+H5+F5</f>
        <v>604</v>
      </c>
      <c r="O5" s="65"/>
    </row>
    <row r="6" spans="1:15" ht="21" customHeight="1" x14ac:dyDescent="0.25">
      <c r="A6" s="37">
        <v>2</v>
      </c>
      <c r="B6" s="102" t="s">
        <v>57</v>
      </c>
      <c r="C6" s="39"/>
      <c r="D6" s="102" t="s">
        <v>59</v>
      </c>
      <c r="E6" s="66">
        <v>8.9700000000000006</v>
      </c>
      <c r="F6" s="61">
        <f t="shared" ref="F6:F24" si="3">IF(E6&lt;&gt;0,INT(72.7291*(10-E6)^1.81),0)</f>
        <v>76</v>
      </c>
      <c r="G6" s="25">
        <v>2.59</v>
      </c>
      <c r="H6" s="71">
        <f t="shared" ref="H6:H24" si="4">IF(G6&lt;&gt;0,INT(0.14354*((G6*100)-220)^1.4),0)</f>
        <v>24</v>
      </c>
      <c r="I6" s="25">
        <v>17.2</v>
      </c>
      <c r="J6" s="71">
        <f t="shared" ref="J6:J24" si="5">IF(I6&lt;&gt;0,INT(5.33*(I6-10)^1.1),0)</f>
        <v>46</v>
      </c>
      <c r="K6" s="65">
        <v>2</v>
      </c>
      <c r="L6" s="25">
        <v>16.47</v>
      </c>
      <c r="M6" s="71">
        <f t="shared" ref="M6:M24" si="6">IF(K6+L6&lt;&gt;0,INT(0.19889*(185-((K6*60)+L6))^1.88),0)</f>
        <v>293</v>
      </c>
      <c r="N6" s="59">
        <f t="shared" ref="N6:N24" si="7">M6+J6+H6+F6</f>
        <v>439</v>
      </c>
      <c r="O6" s="65"/>
    </row>
    <row r="7" spans="1:15" ht="21" customHeight="1" x14ac:dyDescent="0.25">
      <c r="A7" s="37">
        <v>3</v>
      </c>
      <c r="B7" s="93" t="s">
        <v>314</v>
      </c>
      <c r="C7" s="96">
        <v>2006</v>
      </c>
      <c r="D7" s="93" t="s">
        <v>96</v>
      </c>
      <c r="E7" s="66">
        <v>8.85</v>
      </c>
      <c r="F7" s="61">
        <f t="shared" si="3"/>
        <v>93</v>
      </c>
      <c r="G7" s="25">
        <v>3.08</v>
      </c>
      <c r="H7" s="71">
        <f t="shared" si="4"/>
        <v>75</v>
      </c>
      <c r="I7" s="25">
        <v>24.2</v>
      </c>
      <c r="J7" s="71">
        <f t="shared" si="5"/>
        <v>98</v>
      </c>
      <c r="K7" s="65">
        <v>2</v>
      </c>
      <c r="L7" s="25">
        <v>15.77</v>
      </c>
      <c r="M7" s="71">
        <f t="shared" si="6"/>
        <v>301</v>
      </c>
      <c r="N7" s="59">
        <f t="shared" si="7"/>
        <v>567</v>
      </c>
      <c r="O7" s="65"/>
    </row>
    <row r="8" spans="1:15" ht="21" customHeight="1" x14ac:dyDescent="0.25">
      <c r="A8" s="37">
        <v>4</v>
      </c>
      <c r="B8" s="104" t="s">
        <v>118</v>
      </c>
      <c r="C8" s="105">
        <v>38842</v>
      </c>
      <c r="D8" s="45" t="s">
        <v>124</v>
      </c>
      <c r="E8" s="66">
        <v>8.92</v>
      </c>
      <c r="F8" s="61">
        <f t="shared" si="3"/>
        <v>83</v>
      </c>
      <c r="G8" s="25">
        <v>3.02</v>
      </c>
      <c r="H8" s="71">
        <f t="shared" si="4"/>
        <v>68</v>
      </c>
      <c r="I8" s="25">
        <v>31.35</v>
      </c>
      <c r="J8" s="71">
        <f t="shared" si="5"/>
        <v>154</v>
      </c>
      <c r="K8" s="65">
        <v>2</v>
      </c>
      <c r="L8" s="25">
        <v>9.9</v>
      </c>
      <c r="M8" s="71">
        <f t="shared" si="6"/>
        <v>373</v>
      </c>
      <c r="N8" s="59">
        <f t="shared" si="7"/>
        <v>678</v>
      </c>
      <c r="O8" s="65">
        <v>4</v>
      </c>
    </row>
    <row r="9" spans="1:15" ht="21" customHeight="1" x14ac:dyDescent="0.25">
      <c r="A9" s="37">
        <v>5</v>
      </c>
      <c r="B9" s="93" t="s">
        <v>81</v>
      </c>
      <c r="C9" s="96">
        <v>2006</v>
      </c>
      <c r="D9" s="93" t="s">
        <v>73</v>
      </c>
      <c r="E9" s="66">
        <v>8.9700000000000006</v>
      </c>
      <c r="F9" s="61">
        <f t="shared" si="3"/>
        <v>76</v>
      </c>
      <c r="G9" s="25">
        <v>2.96</v>
      </c>
      <c r="H9" s="71">
        <f t="shared" si="4"/>
        <v>61</v>
      </c>
      <c r="I9" s="25">
        <v>21.45</v>
      </c>
      <c r="J9" s="71">
        <f t="shared" si="5"/>
        <v>77</v>
      </c>
      <c r="K9" s="65">
        <v>2</v>
      </c>
      <c r="L9" s="25">
        <v>12.51</v>
      </c>
      <c r="M9" s="71">
        <f t="shared" si="6"/>
        <v>340</v>
      </c>
      <c r="N9" s="59">
        <f t="shared" si="7"/>
        <v>554</v>
      </c>
      <c r="O9" s="65"/>
    </row>
    <row r="10" spans="1:15" ht="21" customHeight="1" x14ac:dyDescent="0.25">
      <c r="A10" s="37">
        <v>6</v>
      </c>
      <c r="B10" s="134" t="s">
        <v>137</v>
      </c>
      <c r="C10" s="135">
        <v>39026</v>
      </c>
      <c r="D10" s="129" t="s">
        <v>168</v>
      </c>
      <c r="E10" s="66">
        <v>8.32</v>
      </c>
      <c r="F10" s="61">
        <f t="shared" si="3"/>
        <v>186</v>
      </c>
      <c r="G10" s="25">
        <v>3.36</v>
      </c>
      <c r="H10" s="71">
        <f t="shared" si="4"/>
        <v>111</v>
      </c>
      <c r="I10" s="25">
        <v>28.35</v>
      </c>
      <c r="J10" s="71">
        <f t="shared" si="5"/>
        <v>130</v>
      </c>
      <c r="K10" s="65">
        <v>2</v>
      </c>
      <c r="L10" s="25">
        <v>2.56</v>
      </c>
      <c r="M10" s="71">
        <f t="shared" si="6"/>
        <v>472</v>
      </c>
      <c r="N10" s="59">
        <f t="shared" si="7"/>
        <v>899</v>
      </c>
      <c r="O10" s="65">
        <v>2</v>
      </c>
    </row>
    <row r="11" spans="1:15" ht="21" customHeight="1" x14ac:dyDescent="0.25">
      <c r="A11" s="37">
        <v>7</v>
      </c>
      <c r="B11" s="134" t="s">
        <v>258</v>
      </c>
      <c r="C11" s="135">
        <v>2006</v>
      </c>
      <c r="D11" s="156" t="s">
        <v>229</v>
      </c>
      <c r="E11" s="66">
        <v>8.98</v>
      </c>
      <c r="F11" s="61">
        <f t="shared" si="3"/>
        <v>75</v>
      </c>
      <c r="G11" s="25">
        <v>3.24</v>
      </c>
      <c r="H11" s="71">
        <f t="shared" si="4"/>
        <v>95</v>
      </c>
      <c r="I11" s="25">
        <v>22.87</v>
      </c>
      <c r="J11" s="71">
        <f t="shared" si="5"/>
        <v>88</v>
      </c>
      <c r="K11" s="65">
        <v>2</v>
      </c>
      <c r="L11" s="25">
        <v>15.01</v>
      </c>
      <c r="M11" s="71">
        <f t="shared" si="6"/>
        <v>310</v>
      </c>
      <c r="N11" s="59">
        <f t="shared" si="7"/>
        <v>568</v>
      </c>
      <c r="O11" s="65"/>
    </row>
    <row r="12" spans="1:15" ht="21" customHeight="1" x14ac:dyDescent="0.25">
      <c r="A12" s="37">
        <v>8</v>
      </c>
      <c r="B12" s="45" t="s">
        <v>204</v>
      </c>
      <c r="C12" s="105">
        <v>38727</v>
      </c>
      <c r="D12" s="45" t="s">
        <v>191</v>
      </c>
      <c r="E12" s="66">
        <v>10.17</v>
      </c>
      <c r="F12" s="61">
        <v>0</v>
      </c>
      <c r="G12" s="25">
        <v>2.83</v>
      </c>
      <c r="H12" s="71">
        <f t="shared" si="4"/>
        <v>47</v>
      </c>
      <c r="I12" s="25">
        <v>22.58</v>
      </c>
      <c r="J12" s="71">
        <f t="shared" si="5"/>
        <v>86</v>
      </c>
      <c r="K12" s="65">
        <v>2</v>
      </c>
      <c r="L12" s="25">
        <v>51.16</v>
      </c>
      <c r="M12" s="71">
        <f t="shared" si="6"/>
        <v>27</v>
      </c>
      <c r="N12" s="59">
        <f t="shared" si="7"/>
        <v>160</v>
      </c>
      <c r="O12" s="65"/>
    </row>
    <row r="13" spans="1:15" ht="21" customHeight="1" x14ac:dyDescent="0.25">
      <c r="A13" s="37">
        <v>9</v>
      </c>
      <c r="B13" s="45" t="s">
        <v>43</v>
      </c>
      <c r="C13" s="45"/>
      <c r="D13" s="45" t="s">
        <v>35</v>
      </c>
      <c r="E13" s="66">
        <v>8.85</v>
      </c>
      <c r="F13" s="61">
        <f t="shared" si="3"/>
        <v>93</v>
      </c>
      <c r="G13" s="25">
        <v>3.28</v>
      </c>
      <c r="H13" s="71">
        <f t="shared" si="4"/>
        <v>100</v>
      </c>
      <c r="I13" s="25">
        <v>25.28</v>
      </c>
      <c r="J13" s="71">
        <f t="shared" si="5"/>
        <v>106</v>
      </c>
      <c r="K13" s="65">
        <v>2</v>
      </c>
      <c r="L13" s="25">
        <v>28.95</v>
      </c>
      <c r="M13" s="71">
        <f t="shared" si="6"/>
        <v>168</v>
      </c>
      <c r="N13" s="59">
        <f t="shared" si="7"/>
        <v>467</v>
      </c>
      <c r="O13" s="65"/>
    </row>
    <row r="14" spans="1:15" ht="21" customHeight="1" x14ac:dyDescent="0.25">
      <c r="A14" s="37">
        <v>10</v>
      </c>
      <c r="B14" s="102" t="s">
        <v>54</v>
      </c>
      <c r="C14" s="38"/>
      <c r="D14" s="102" t="s">
        <v>59</v>
      </c>
      <c r="E14" s="66">
        <v>9.1199999999999992</v>
      </c>
      <c r="F14" s="61">
        <f t="shared" si="3"/>
        <v>57</v>
      </c>
      <c r="G14" s="25">
        <v>2.65</v>
      </c>
      <c r="H14" s="71">
        <f t="shared" si="4"/>
        <v>29</v>
      </c>
      <c r="I14" s="25">
        <v>27.2</v>
      </c>
      <c r="J14" s="71">
        <f t="shared" si="5"/>
        <v>121</v>
      </c>
      <c r="K14" s="65">
        <v>2</v>
      </c>
      <c r="L14" s="25">
        <v>31.16</v>
      </c>
      <c r="M14" s="71">
        <f t="shared" si="6"/>
        <v>149</v>
      </c>
      <c r="N14" s="59">
        <f t="shared" si="7"/>
        <v>356</v>
      </c>
      <c r="O14" s="65"/>
    </row>
    <row r="15" spans="1:15" ht="21" customHeight="1" x14ac:dyDescent="0.25">
      <c r="A15" s="37">
        <v>11</v>
      </c>
      <c r="B15" s="45" t="s">
        <v>122</v>
      </c>
      <c r="C15" s="105">
        <v>38990</v>
      </c>
      <c r="D15" s="45" t="s">
        <v>124</v>
      </c>
      <c r="E15" s="66">
        <v>8.49</v>
      </c>
      <c r="F15" s="61">
        <f t="shared" si="3"/>
        <v>153</v>
      </c>
      <c r="G15" s="25">
        <v>3.24</v>
      </c>
      <c r="H15" s="71">
        <f t="shared" si="4"/>
        <v>95</v>
      </c>
      <c r="I15" s="25">
        <v>24.6</v>
      </c>
      <c r="J15" s="71">
        <f t="shared" si="5"/>
        <v>101</v>
      </c>
      <c r="K15" s="65">
        <v>2</v>
      </c>
      <c r="L15" s="25">
        <v>26.63</v>
      </c>
      <c r="M15" s="71">
        <f t="shared" si="6"/>
        <v>189</v>
      </c>
      <c r="N15" s="59">
        <f t="shared" si="7"/>
        <v>538</v>
      </c>
      <c r="O15" s="65"/>
    </row>
    <row r="16" spans="1:15" ht="21" customHeight="1" x14ac:dyDescent="0.25">
      <c r="A16" s="37">
        <v>12</v>
      </c>
      <c r="B16" s="93" t="s">
        <v>101</v>
      </c>
      <c r="C16" s="96">
        <v>2006</v>
      </c>
      <c r="D16" s="93" t="s">
        <v>96</v>
      </c>
      <c r="E16" s="66">
        <v>10.28</v>
      </c>
      <c r="F16" s="61">
        <v>0</v>
      </c>
      <c r="G16" s="25">
        <v>1.8</v>
      </c>
      <c r="H16" s="71" t="s">
        <v>352</v>
      </c>
      <c r="I16" s="25">
        <v>21.66</v>
      </c>
      <c r="J16" s="71">
        <f t="shared" si="5"/>
        <v>79</v>
      </c>
      <c r="K16" s="65">
        <v>2</v>
      </c>
      <c r="L16" s="25">
        <v>36.26</v>
      </c>
      <c r="M16" s="71">
        <f t="shared" si="6"/>
        <v>109</v>
      </c>
      <c r="N16" s="59">
        <f t="shared" si="7"/>
        <v>188</v>
      </c>
      <c r="O16" s="65"/>
    </row>
    <row r="17" spans="1:15" ht="21" customHeight="1" x14ac:dyDescent="0.25">
      <c r="A17" s="23">
        <v>13</v>
      </c>
      <c r="B17" s="134" t="s">
        <v>160</v>
      </c>
      <c r="C17" s="135">
        <v>38718</v>
      </c>
      <c r="D17" s="129" t="s">
        <v>169</v>
      </c>
      <c r="E17" s="66">
        <v>9.2100000000000009</v>
      </c>
      <c r="F17" s="61">
        <f t="shared" si="3"/>
        <v>47</v>
      </c>
      <c r="G17" s="25">
        <v>2.65</v>
      </c>
      <c r="H17" s="71">
        <f t="shared" si="4"/>
        <v>29</v>
      </c>
      <c r="I17" s="25">
        <v>12.95</v>
      </c>
      <c r="J17" s="71">
        <f t="shared" si="5"/>
        <v>17</v>
      </c>
      <c r="K17" s="65">
        <v>2</v>
      </c>
      <c r="L17" s="25">
        <v>20.34</v>
      </c>
      <c r="M17" s="71">
        <f t="shared" si="6"/>
        <v>251</v>
      </c>
      <c r="N17" s="59">
        <f t="shared" si="7"/>
        <v>344</v>
      </c>
      <c r="O17" s="65"/>
    </row>
    <row r="18" spans="1:15" ht="21" customHeight="1" x14ac:dyDescent="0.25">
      <c r="A18" s="23">
        <v>14</v>
      </c>
      <c r="B18" s="159" t="s">
        <v>226</v>
      </c>
      <c r="C18" s="154">
        <v>2006</v>
      </c>
      <c r="D18" s="156" t="s">
        <v>208</v>
      </c>
      <c r="E18" s="66">
        <v>8.1999999999999993</v>
      </c>
      <c r="F18" s="61">
        <f t="shared" si="3"/>
        <v>210</v>
      </c>
      <c r="G18" s="25">
        <v>3.71</v>
      </c>
      <c r="H18" s="71">
        <f t="shared" si="4"/>
        <v>161</v>
      </c>
      <c r="I18" s="25">
        <v>38.6</v>
      </c>
      <c r="J18" s="71">
        <f t="shared" si="5"/>
        <v>213</v>
      </c>
      <c r="K18" s="65">
        <v>1</v>
      </c>
      <c r="L18" s="25">
        <v>59.49</v>
      </c>
      <c r="M18" s="71">
        <f t="shared" si="6"/>
        <v>516</v>
      </c>
      <c r="N18" s="59">
        <f t="shared" si="7"/>
        <v>1100</v>
      </c>
      <c r="O18" s="65">
        <v>1</v>
      </c>
    </row>
    <row r="19" spans="1:15" ht="21" customHeight="1" x14ac:dyDescent="0.25">
      <c r="A19" s="23">
        <v>15</v>
      </c>
      <c r="B19" s="154" t="s">
        <v>237</v>
      </c>
      <c r="C19" s="154">
        <v>2006</v>
      </c>
      <c r="D19" s="156" t="s">
        <v>229</v>
      </c>
      <c r="E19" s="66">
        <v>9.64</v>
      </c>
      <c r="F19" s="61">
        <f t="shared" si="3"/>
        <v>11</v>
      </c>
      <c r="G19" s="25">
        <v>2.68</v>
      </c>
      <c r="H19" s="71">
        <f t="shared" si="4"/>
        <v>32</v>
      </c>
      <c r="I19" s="25">
        <v>18.399999999999999</v>
      </c>
      <c r="J19" s="71">
        <f t="shared" si="5"/>
        <v>55</v>
      </c>
      <c r="K19" s="65">
        <v>2</v>
      </c>
      <c r="L19" s="25">
        <v>23.45</v>
      </c>
      <c r="M19" s="71">
        <f t="shared" si="6"/>
        <v>219</v>
      </c>
      <c r="N19" s="59">
        <f t="shared" si="7"/>
        <v>317</v>
      </c>
      <c r="O19" s="65"/>
    </row>
    <row r="20" spans="1:15" ht="21" customHeight="1" x14ac:dyDescent="0.25">
      <c r="A20" s="23">
        <v>16</v>
      </c>
      <c r="B20" s="154" t="s">
        <v>239</v>
      </c>
      <c r="C20" s="154">
        <v>2006</v>
      </c>
      <c r="D20" s="156" t="s">
        <v>229</v>
      </c>
      <c r="E20" s="66">
        <v>9.2200000000000006</v>
      </c>
      <c r="F20" s="61">
        <f t="shared" si="3"/>
        <v>46</v>
      </c>
      <c r="G20" s="25">
        <v>2.92</v>
      </c>
      <c r="H20" s="71">
        <f t="shared" si="4"/>
        <v>57</v>
      </c>
      <c r="I20" s="25">
        <v>23.55</v>
      </c>
      <c r="J20" s="71">
        <f t="shared" si="5"/>
        <v>93</v>
      </c>
      <c r="K20" s="65">
        <v>2</v>
      </c>
      <c r="L20" s="25">
        <v>20.37</v>
      </c>
      <c r="M20" s="71">
        <f t="shared" si="6"/>
        <v>251</v>
      </c>
      <c r="N20" s="59">
        <f t="shared" si="7"/>
        <v>447</v>
      </c>
      <c r="O20" s="65"/>
    </row>
    <row r="21" spans="1:15" ht="21" customHeight="1" x14ac:dyDescent="0.25">
      <c r="A21" s="23">
        <v>17</v>
      </c>
      <c r="B21" s="154" t="s">
        <v>227</v>
      </c>
      <c r="C21" s="154">
        <v>2006</v>
      </c>
      <c r="D21" s="156" t="s">
        <v>208</v>
      </c>
      <c r="E21" s="66">
        <v>8.81</v>
      </c>
      <c r="F21" s="61">
        <f t="shared" si="3"/>
        <v>99</v>
      </c>
      <c r="G21" s="25">
        <v>3.24</v>
      </c>
      <c r="H21" s="71">
        <f t="shared" si="4"/>
        <v>95</v>
      </c>
      <c r="I21" s="25">
        <v>28.25</v>
      </c>
      <c r="J21" s="71">
        <f t="shared" si="5"/>
        <v>130</v>
      </c>
      <c r="K21" s="65">
        <v>2</v>
      </c>
      <c r="L21" s="25">
        <v>9.4</v>
      </c>
      <c r="M21" s="71">
        <f t="shared" si="6"/>
        <v>379</v>
      </c>
      <c r="N21" s="59">
        <f t="shared" si="7"/>
        <v>703</v>
      </c>
      <c r="O21" s="65">
        <v>3</v>
      </c>
    </row>
    <row r="22" spans="1:15" ht="21" customHeight="1" x14ac:dyDescent="0.25">
      <c r="A22" s="23">
        <v>18</v>
      </c>
      <c r="B22" s="93" t="s">
        <v>99</v>
      </c>
      <c r="C22" s="96">
        <v>2006</v>
      </c>
      <c r="D22" s="93" t="s">
        <v>96</v>
      </c>
      <c r="E22" s="66">
        <v>8.85</v>
      </c>
      <c r="F22" s="61">
        <f t="shared" si="3"/>
        <v>93</v>
      </c>
      <c r="G22" s="25">
        <v>3.14</v>
      </c>
      <c r="H22" s="71">
        <f t="shared" si="4"/>
        <v>83</v>
      </c>
      <c r="I22" s="25">
        <v>16.77</v>
      </c>
      <c r="J22" s="71">
        <f t="shared" si="5"/>
        <v>43</v>
      </c>
      <c r="K22" s="65">
        <v>2</v>
      </c>
      <c r="L22" s="25">
        <v>7.16</v>
      </c>
      <c r="M22" s="71">
        <f t="shared" si="6"/>
        <v>408</v>
      </c>
      <c r="N22" s="59">
        <f t="shared" si="7"/>
        <v>627</v>
      </c>
      <c r="O22" s="65"/>
    </row>
    <row r="23" spans="1:15" ht="21" customHeight="1" x14ac:dyDescent="0.25">
      <c r="A23" s="23">
        <v>19</v>
      </c>
      <c r="B23" s="45" t="s">
        <v>44</v>
      </c>
      <c r="C23" s="45"/>
      <c r="D23" s="45" t="s">
        <v>35</v>
      </c>
      <c r="E23" s="66">
        <v>8.81</v>
      </c>
      <c r="F23" s="61">
        <f t="shared" si="3"/>
        <v>99</v>
      </c>
      <c r="G23" s="25">
        <v>3.06</v>
      </c>
      <c r="H23" s="71">
        <f t="shared" si="4"/>
        <v>73</v>
      </c>
      <c r="I23" s="25">
        <v>22.65</v>
      </c>
      <c r="J23" s="71">
        <f t="shared" si="5"/>
        <v>86</v>
      </c>
      <c r="K23" s="65">
        <v>2</v>
      </c>
      <c r="L23" s="25">
        <v>14.03</v>
      </c>
      <c r="M23" s="71">
        <f t="shared" si="6"/>
        <v>322</v>
      </c>
      <c r="N23" s="59">
        <f t="shared" si="7"/>
        <v>580</v>
      </c>
      <c r="O23" s="65"/>
    </row>
    <row r="24" spans="1:15" ht="21" customHeight="1" x14ac:dyDescent="0.25">
      <c r="A24" s="23">
        <v>20</v>
      </c>
      <c r="B24" s="102" t="s">
        <v>58</v>
      </c>
      <c r="C24" s="30"/>
      <c r="D24" s="102" t="s">
        <v>59</v>
      </c>
      <c r="E24" s="66">
        <v>9.7799999999999994</v>
      </c>
      <c r="F24" s="61">
        <f t="shared" si="3"/>
        <v>4</v>
      </c>
      <c r="G24" s="25">
        <v>2.96</v>
      </c>
      <c r="H24" s="71">
        <f t="shared" si="4"/>
        <v>61</v>
      </c>
      <c r="I24" s="25">
        <v>19.850000000000001</v>
      </c>
      <c r="J24" s="71">
        <f t="shared" si="5"/>
        <v>65</v>
      </c>
      <c r="K24" s="65">
        <v>2</v>
      </c>
      <c r="L24" s="25">
        <v>41.47</v>
      </c>
      <c r="M24" s="71">
        <f t="shared" si="6"/>
        <v>75</v>
      </c>
      <c r="N24" s="59">
        <f t="shared" si="7"/>
        <v>205</v>
      </c>
      <c r="O24" s="65"/>
    </row>
    <row r="25" spans="1:15" ht="18" x14ac:dyDescent="0.25">
      <c r="A25" s="15" t="s">
        <v>12</v>
      </c>
      <c r="B25" s="16"/>
      <c r="C25" s="16"/>
      <c r="D25" s="15" t="s">
        <v>13</v>
      </c>
      <c r="E25" s="17"/>
      <c r="F25" s="16"/>
      <c r="G25" s="18"/>
      <c r="H25" s="16"/>
      <c r="I25" s="16"/>
      <c r="J25" s="16"/>
      <c r="K25" s="16"/>
    </row>
    <row r="26" spans="1:15" ht="23.25" x14ac:dyDescent="0.35">
      <c r="A26" s="19" t="s">
        <v>23</v>
      </c>
      <c r="B26" s="20"/>
      <c r="C26" s="20"/>
      <c r="D26" s="20"/>
      <c r="E26" s="21" t="s">
        <v>10</v>
      </c>
      <c r="F26" s="20"/>
      <c r="G26" s="22"/>
      <c r="H26" s="20"/>
      <c r="I26" s="20"/>
      <c r="J26" s="20"/>
      <c r="K26" s="20"/>
    </row>
    <row r="27" spans="1:15" ht="15.75" customHeight="1" x14ac:dyDescent="0.2">
      <c r="B27" s="14" t="s">
        <v>0</v>
      </c>
      <c r="C27" s="14" t="s">
        <v>1</v>
      </c>
      <c r="D27" s="14" t="s">
        <v>2</v>
      </c>
      <c r="E27" s="196" t="s">
        <v>11</v>
      </c>
      <c r="F27" s="196"/>
      <c r="G27" s="196" t="s">
        <v>4</v>
      </c>
      <c r="H27" s="196"/>
      <c r="I27" s="196" t="s">
        <v>5</v>
      </c>
      <c r="J27" s="196"/>
      <c r="K27" s="197" t="s">
        <v>14</v>
      </c>
      <c r="L27" s="198"/>
      <c r="M27" s="70"/>
    </row>
    <row r="28" spans="1:15" ht="15.75" customHeight="1" thickBot="1" x14ac:dyDescent="0.25">
      <c r="E28" s="81" t="s">
        <v>8</v>
      </c>
      <c r="F28" s="82" t="s">
        <v>15</v>
      </c>
      <c r="G28" s="83" t="s">
        <v>7</v>
      </c>
      <c r="H28" s="82" t="s">
        <v>15</v>
      </c>
      <c r="I28" s="82" t="s">
        <v>7</v>
      </c>
      <c r="J28" s="82" t="s">
        <v>15</v>
      </c>
      <c r="K28" s="203" t="s">
        <v>16</v>
      </c>
      <c r="L28" s="205"/>
      <c r="M28" s="84" t="s">
        <v>15</v>
      </c>
      <c r="N28" s="84" t="s">
        <v>17</v>
      </c>
      <c r="O28" s="84" t="s">
        <v>32</v>
      </c>
    </row>
    <row r="29" spans="1:15" ht="21" customHeight="1" x14ac:dyDescent="0.25">
      <c r="A29" s="23">
        <v>21</v>
      </c>
      <c r="B29" s="154" t="s">
        <v>238</v>
      </c>
      <c r="C29" s="154">
        <v>2006</v>
      </c>
      <c r="D29" s="156" t="s">
        <v>229</v>
      </c>
      <c r="E29" s="76">
        <v>9.9</v>
      </c>
      <c r="F29" s="77">
        <f>IF(E29&lt;&gt;0,INT(72.7291*(10-E29)^1.81),0)</f>
        <v>1</v>
      </c>
      <c r="G29" s="78">
        <v>2.06</v>
      </c>
      <c r="H29" s="72" t="s">
        <v>352</v>
      </c>
      <c r="I29" s="79">
        <v>16.3</v>
      </c>
      <c r="J29" s="72">
        <f t="shared" ref="J29:J48" si="8">IF(I29&lt;&gt;0,INT(5.33*(I29-10)^1.1),0)</f>
        <v>40</v>
      </c>
      <c r="K29" s="74">
        <v>2</v>
      </c>
      <c r="L29" s="79">
        <v>40.53</v>
      </c>
      <c r="M29" s="72">
        <f t="shared" ref="M29:M48" si="9">IF(K29+L29&lt;&gt;0,INT(0.19889*(185-((K29*60)+L29))^1.88),0)</f>
        <v>81</v>
      </c>
      <c r="N29" s="59">
        <f>M29+J29+H29+F29</f>
        <v>122</v>
      </c>
      <c r="O29" s="65"/>
    </row>
    <row r="30" spans="1:15" ht="21" customHeight="1" x14ac:dyDescent="0.25">
      <c r="A30" s="23">
        <v>22</v>
      </c>
      <c r="B30" s="179" t="s">
        <v>252</v>
      </c>
      <c r="C30" s="179">
        <v>2006</v>
      </c>
      <c r="D30" s="45" t="s">
        <v>124</v>
      </c>
      <c r="E30" s="66">
        <v>9.14</v>
      </c>
      <c r="F30" s="61">
        <f t="shared" ref="F30:F48" si="10">IF(E30&lt;&gt;0,INT(72.7291*(10-E30)^1.81),0)</f>
        <v>55</v>
      </c>
      <c r="G30" s="24">
        <v>3.21</v>
      </c>
      <c r="H30" s="71">
        <f t="shared" ref="H30:H48" si="11">IF(G30&lt;&gt;0,INT(0.14354*((G30*100)-220)^1.4),0)</f>
        <v>91</v>
      </c>
      <c r="I30" s="25">
        <v>30</v>
      </c>
      <c r="J30" s="71">
        <f t="shared" si="8"/>
        <v>143</v>
      </c>
      <c r="K30" s="65">
        <v>2</v>
      </c>
      <c r="L30" s="25">
        <v>32.023000000000003</v>
      </c>
      <c r="M30" s="71">
        <f t="shared" si="9"/>
        <v>142</v>
      </c>
      <c r="N30" s="59">
        <f t="shared" ref="N30:N48" si="12">M30+J30+H30+F30</f>
        <v>431</v>
      </c>
      <c r="O30" s="65"/>
    </row>
    <row r="31" spans="1:15" ht="21" customHeight="1" x14ac:dyDescent="0.25">
      <c r="A31" s="23">
        <v>23</v>
      </c>
      <c r="B31" s="181" t="s">
        <v>260</v>
      </c>
      <c r="C31" s="181"/>
      <c r="D31" s="45" t="s">
        <v>35</v>
      </c>
      <c r="E31" s="66">
        <v>11.11</v>
      </c>
      <c r="F31" s="61">
        <v>0</v>
      </c>
      <c r="G31" s="24">
        <v>1.9</v>
      </c>
      <c r="H31" s="71" t="s">
        <v>352</v>
      </c>
      <c r="I31" s="25">
        <v>13.8</v>
      </c>
      <c r="J31" s="71">
        <f t="shared" si="8"/>
        <v>23</v>
      </c>
      <c r="K31" s="65">
        <v>2</v>
      </c>
      <c r="L31" s="25">
        <v>51.49</v>
      </c>
      <c r="M31" s="71">
        <f t="shared" si="9"/>
        <v>26</v>
      </c>
      <c r="N31" s="59">
        <f t="shared" si="12"/>
        <v>49</v>
      </c>
      <c r="O31" s="65"/>
    </row>
    <row r="32" spans="1:15" ht="21" customHeight="1" x14ac:dyDescent="0.25">
      <c r="A32" s="23">
        <v>24</v>
      </c>
      <c r="B32" s="31">
        <v>24</v>
      </c>
      <c r="C32" s="29"/>
      <c r="D32" s="29">
        <v>124</v>
      </c>
      <c r="E32" s="66"/>
      <c r="F32" s="61">
        <f t="shared" si="10"/>
        <v>0</v>
      </c>
      <c r="G32" s="24"/>
      <c r="H32" s="71">
        <f t="shared" si="11"/>
        <v>0</v>
      </c>
      <c r="I32" s="25"/>
      <c r="J32" s="71">
        <f t="shared" si="8"/>
        <v>0</v>
      </c>
      <c r="K32" s="65"/>
      <c r="L32" s="25"/>
      <c r="M32" s="71">
        <f t="shared" si="9"/>
        <v>0</v>
      </c>
      <c r="N32" s="59">
        <f t="shared" si="12"/>
        <v>0</v>
      </c>
      <c r="O32" s="65"/>
    </row>
    <row r="33" spans="1:15" ht="21" customHeight="1" x14ac:dyDescent="0.25">
      <c r="A33" s="23">
        <v>25</v>
      </c>
      <c r="B33" s="29">
        <v>25</v>
      </c>
      <c r="C33" s="34"/>
      <c r="D33" s="29">
        <v>125</v>
      </c>
      <c r="E33" s="66"/>
      <c r="F33" s="61">
        <f t="shared" si="10"/>
        <v>0</v>
      </c>
      <c r="G33" s="24"/>
      <c r="H33" s="71">
        <f t="shared" si="11"/>
        <v>0</v>
      </c>
      <c r="I33" s="25"/>
      <c r="J33" s="71">
        <f t="shared" si="8"/>
        <v>0</v>
      </c>
      <c r="K33" s="65"/>
      <c r="L33" s="25"/>
      <c r="M33" s="71">
        <f t="shared" si="9"/>
        <v>0</v>
      </c>
      <c r="N33" s="59">
        <f t="shared" si="12"/>
        <v>0</v>
      </c>
      <c r="O33" s="65"/>
    </row>
    <row r="34" spans="1:15" ht="21" customHeight="1" x14ac:dyDescent="0.25">
      <c r="A34" s="23">
        <v>26</v>
      </c>
      <c r="B34" s="31">
        <v>26</v>
      </c>
      <c r="C34" s="36"/>
      <c r="D34" s="29">
        <v>126</v>
      </c>
      <c r="E34" s="66"/>
      <c r="F34" s="61">
        <f t="shared" si="10"/>
        <v>0</v>
      </c>
      <c r="G34" s="24"/>
      <c r="H34" s="71">
        <f t="shared" si="11"/>
        <v>0</v>
      </c>
      <c r="I34" s="25"/>
      <c r="J34" s="71">
        <f t="shared" si="8"/>
        <v>0</v>
      </c>
      <c r="K34" s="65"/>
      <c r="L34" s="25"/>
      <c r="M34" s="71">
        <f t="shared" si="9"/>
        <v>0</v>
      </c>
      <c r="N34" s="59">
        <f t="shared" si="12"/>
        <v>0</v>
      </c>
      <c r="O34" s="65"/>
    </row>
    <row r="35" spans="1:15" ht="21" customHeight="1" x14ac:dyDescent="0.25">
      <c r="A35" s="23">
        <v>27</v>
      </c>
      <c r="B35" s="29">
        <v>27</v>
      </c>
      <c r="C35" s="36"/>
      <c r="D35" s="29">
        <v>127</v>
      </c>
      <c r="E35" s="66"/>
      <c r="F35" s="61">
        <f t="shared" si="10"/>
        <v>0</v>
      </c>
      <c r="G35" s="24"/>
      <c r="H35" s="71">
        <f t="shared" si="11"/>
        <v>0</v>
      </c>
      <c r="I35" s="25"/>
      <c r="J35" s="71">
        <f t="shared" si="8"/>
        <v>0</v>
      </c>
      <c r="K35" s="65"/>
      <c r="L35" s="25"/>
      <c r="M35" s="71">
        <f t="shared" si="9"/>
        <v>0</v>
      </c>
      <c r="N35" s="59">
        <f t="shared" si="12"/>
        <v>0</v>
      </c>
      <c r="O35" s="65"/>
    </row>
    <row r="36" spans="1:15" ht="21" customHeight="1" x14ac:dyDescent="0.25">
      <c r="A36" s="23">
        <v>28</v>
      </c>
      <c r="B36" s="31">
        <v>28</v>
      </c>
      <c r="C36" s="35"/>
      <c r="D36" s="29">
        <v>128</v>
      </c>
      <c r="E36" s="66"/>
      <c r="F36" s="61">
        <f t="shared" si="10"/>
        <v>0</v>
      </c>
      <c r="G36" s="24"/>
      <c r="H36" s="71">
        <f t="shared" si="11"/>
        <v>0</v>
      </c>
      <c r="I36" s="25"/>
      <c r="J36" s="71">
        <f t="shared" si="8"/>
        <v>0</v>
      </c>
      <c r="K36" s="65"/>
      <c r="L36" s="25"/>
      <c r="M36" s="71">
        <f t="shared" si="9"/>
        <v>0</v>
      </c>
      <c r="N36" s="59">
        <f t="shared" si="12"/>
        <v>0</v>
      </c>
      <c r="O36" s="65"/>
    </row>
    <row r="37" spans="1:15" ht="21" customHeight="1" x14ac:dyDescent="0.25">
      <c r="A37" s="23">
        <v>29</v>
      </c>
      <c r="B37" s="29">
        <v>29</v>
      </c>
      <c r="C37" s="34"/>
      <c r="D37" s="29">
        <v>129</v>
      </c>
      <c r="E37" s="66"/>
      <c r="F37" s="61">
        <f t="shared" si="10"/>
        <v>0</v>
      </c>
      <c r="G37" s="24"/>
      <c r="H37" s="71">
        <f t="shared" si="11"/>
        <v>0</v>
      </c>
      <c r="I37" s="25"/>
      <c r="J37" s="71">
        <f t="shared" si="8"/>
        <v>0</v>
      </c>
      <c r="K37" s="65"/>
      <c r="L37" s="25"/>
      <c r="M37" s="71">
        <f t="shared" si="9"/>
        <v>0</v>
      </c>
      <c r="N37" s="59">
        <f t="shared" si="12"/>
        <v>0</v>
      </c>
      <c r="O37" s="65"/>
    </row>
    <row r="38" spans="1:15" ht="21" customHeight="1" x14ac:dyDescent="0.25">
      <c r="A38" s="23">
        <v>30</v>
      </c>
      <c r="B38" s="31">
        <v>30</v>
      </c>
      <c r="C38" s="29"/>
      <c r="D38" s="29">
        <v>130</v>
      </c>
      <c r="E38" s="66"/>
      <c r="F38" s="61">
        <f t="shared" si="10"/>
        <v>0</v>
      </c>
      <c r="G38" s="24"/>
      <c r="H38" s="71">
        <f t="shared" si="11"/>
        <v>0</v>
      </c>
      <c r="I38" s="25"/>
      <c r="J38" s="71">
        <f t="shared" si="8"/>
        <v>0</v>
      </c>
      <c r="K38" s="65"/>
      <c r="L38" s="25"/>
      <c r="M38" s="71">
        <f t="shared" si="9"/>
        <v>0</v>
      </c>
      <c r="N38" s="59">
        <f t="shared" si="12"/>
        <v>0</v>
      </c>
      <c r="O38" s="65"/>
    </row>
    <row r="39" spans="1:15" ht="21" customHeight="1" x14ac:dyDescent="0.25">
      <c r="A39" s="23">
        <v>31</v>
      </c>
      <c r="B39" s="29">
        <v>31</v>
      </c>
      <c r="C39" s="29"/>
      <c r="D39" s="29">
        <v>131</v>
      </c>
      <c r="E39" s="66"/>
      <c r="F39" s="61">
        <f t="shared" si="10"/>
        <v>0</v>
      </c>
      <c r="G39" s="24"/>
      <c r="H39" s="71">
        <f t="shared" si="11"/>
        <v>0</v>
      </c>
      <c r="I39" s="25"/>
      <c r="J39" s="71">
        <f t="shared" si="8"/>
        <v>0</v>
      </c>
      <c r="K39" s="65"/>
      <c r="L39" s="25"/>
      <c r="M39" s="71">
        <f t="shared" si="9"/>
        <v>0</v>
      </c>
      <c r="N39" s="59">
        <f t="shared" si="12"/>
        <v>0</v>
      </c>
      <c r="O39" s="65"/>
    </row>
    <row r="40" spans="1:15" ht="21" customHeight="1" x14ac:dyDescent="0.25">
      <c r="A40" s="23">
        <v>32</v>
      </c>
      <c r="B40" s="31">
        <v>32</v>
      </c>
      <c r="C40" s="29"/>
      <c r="D40" s="29">
        <v>132</v>
      </c>
      <c r="E40" s="66"/>
      <c r="F40" s="61">
        <f t="shared" si="10"/>
        <v>0</v>
      </c>
      <c r="G40" s="24"/>
      <c r="H40" s="71">
        <f t="shared" si="11"/>
        <v>0</v>
      </c>
      <c r="I40" s="25"/>
      <c r="J40" s="71">
        <f t="shared" si="8"/>
        <v>0</v>
      </c>
      <c r="K40" s="65"/>
      <c r="L40" s="25"/>
      <c r="M40" s="71">
        <f t="shared" si="9"/>
        <v>0</v>
      </c>
      <c r="N40" s="59">
        <f t="shared" si="12"/>
        <v>0</v>
      </c>
      <c r="O40" s="65"/>
    </row>
    <row r="41" spans="1:15" ht="21" customHeight="1" x14ac:dyDescent="0.25">
      <c r="A41" s="23">
        <v>33</v>
      </c>
      <c r="B41" s="29">
        <v>33</v>
      </c>
      <c r="C41" s="29"/>
      <c r="D41" s="29">
        <v>133</v>
      </c>
      <c r="E41" s="66"/>
      <c r="F41" s="61">
        <f t="shared" si="10"/>
        <v>0</v>
      </c>
      <c r="G41" s="24"/>
      <c r="H41" s="71">
        <f t="shared" si="11"/>
        <v>0</v>
      </c>
      <c r="I41" s="25"/>
      <c r="J41" s="71">
        <f t="shared" si="8"/>
        <v>0</v>
      </c>
      <c r="K41" s="65"/>
      <c r="L41" s="25"/>
      <c r="M41" s="71">
        <f t="shared" si="9"/>
        <v>0</v>
      </c>
      <c r="N41" s="59">
        <f t="shared" si="12"/>
        <v>0</v>
      </c>
      <c r="O41" s="65"/>
    </row>
    <row r="42" spans="1:15" ht="21" customHeight="1" x14ac:dyDescent="0.25">
      <c r="A42" s="23">
        <v>34</v>
      </c>
      <c r="B42" s="31">
        <v>34</v>
      </c>
      <c r="C42" s="29"/>
      <c r="D42" s="29">
        <v>134</v>
      </c>
      <c r="E42" s="66"/>
      <c r="F42" s="61">
        <f t="shared" si="10"/>
        <v>0</v>
      </c>
      <c r="G42" s="24"/>
      <c r="H42" s="71">
        <f t="shared" si="11"/>
        <v>0</v>
      </c>
      <c r="I42" s="25"/>
      <c r="J42" s="71">
        <f t="shared" si="8"/>
        <v>0</v>
      </c>
      <c r="K42" s="65"/>
      <c r="L42" s="25"/>
      <c r="M42" s="71">
        <f t="shared" si="9"/>
        <v>0</v>
      </c>
      <c r="N42" s="59">
        <f t="shared" si="12"/>
        <v>0</v>
      </c>
      <c r="O42" s="65"/>
    </row>
    <row r="43" spans="1:15" ht="21" customHeight="1" x14ac:dyDescent="0.25">
      <c r="A43" s="23">
        <v>35</v>
      </c>
      <c r="B43" s="29">
        <v>35</v>
      </c>
      <c r="C43" s="29"/>
      <c r="D43" s="29">
        <v>135</v>
      </c>
      <c r="E43" s="66"/>
      <c r="F43" s="61">
        <f t="shared" si="10"/>
        <v>0</v>
      </c>
      <c r="G43" s="24"/>
      <c r="H43" s="71">
        <f t="shared" si="11"/>
        <v>0</v>
      </c>
      <c r="I43" s="25"/>
      <c r="J43" s="71">
        <f t="shared" si="8"/>
        <v>0</v>
      </c>
      <c r="K43" s="65"/>
      <c r="L43" s="25"/>
      <c r="M43" s="71">
        <f t="shared" si="9"/>
        <v>0</v>
      </c>
      <c r="N43" s="59">
        <f t="shared" si="12"/>
        <v>0</v>
      </c>
      <c r="O43" s="65"/>
    </row>
    <row r="44" spans="1:15" ht="21" customHeight="1" x14ac:dyDescent="0.25">
      <c r="A44" s="23">
        <v>36</v>
      </c>
      <c r="B44" s="31">
        <v>36</v>
      </c>
      <c r="C44" s="29"/>
      <c r="D44" s="29">
        <v>136</v>
      </c>
      <c r="E44" s="66"/>
      <c r="F44" s="61">
        <f t="shared" si="10"/>
        <v>0</v>
      </c>
      <c r="G44" s="24"/>
      <c r="H44" s="71">
        <f t="shared" si="11"/>
        <v>0</v>
      </c>
      <c r="I44" s="25"/>
      <c r="J44" s="71">
        <f t="shared" si="8"/>
        <v>0</v>
      </c>
      <c r="K44" s="65"/>
      <c r="L44" s="25"/>
      <c r="M44" s="71">
        <f t="shared" si="9"/>
        <v>0</v>
      </c>
      <c r="N44" s="59">
        <f t="shared" si="12"/>
        <v>0</v>
      </c>
      <c r="O44" s="65"/>
    </row>
    <row r="45" spans="1:15" ht="21" customHeight="1" x14ac:dyDescent="0.25">
      <c r="A45" s="23">
        <v>37</v>
      </c>
      <c r="B45" s="29">
        <v>37</v>
      </c>
      <c r="C45" s="121"/>
      <c r="D45" s="29">
        <v>137</v>
      </c>
      <c r="E45" s="66"/>
      <c r="F45" s="61">
        <f t="shared" si="10"/>
        <v>0</v>
      </c>
      <c r="G45" s="24"/>
      <c r="H45" s="71">
        <f t="shared" si="11"/>
        <v>0</v>
      </c>
      <c r="I45" s="25"/>
      <c r="J45" s="71">
        <f t="shared" si="8"/>
        <v>0</v>
      </c>
      <c r="K45" s="65"/>
      <c r="L45" s="25"/>
      <c r="M45" s="71">
        <f t="shared" si="9"/>
        <v>0</v>
      </c>
      <c r="N45" s="59">
        <f t="shared" si="12"/>
        <v>0</v>
      </c>
      <c r="O45" s="65"/>
    </row>
    <row r="46" spans="1:15" ht="21" customHeight="1" x14ac:dyDescent="0.25">
      <c r="A46" s="23">
        <v>38</v>
      </c>
      <c r="B46" s="31">
        <v>38</v>
      </c>
      <c r="C46" s="121"/>
      <c r="D46" s="29">
        <v>138</v>
      </c>
      <c r="E46" s="66"/>
      <c r="F46" s="61">
        <f t="shared" si="10"/>
        <v>0</v>
      </c>
      <c r="G46" s="24"/>
      <c r="H46" s="71">
        <f t="shared" si="11"/>
        <v>0</v>
      </c>
      <c r="I46" s="25"/>
      <c r="J46" s="71">
        <f t="shared" si="8"/>
        <v>0</v>
      </c>
      <c r="K46" s="65"/>
      <c r="L46" s="25"/>
      <c r="M46" s="71">
        <f t="shared" si="9"/>
        <v>0</v>
      </c>
      <c r="N46" s="59">
        <f t="shared" si="12"/>
        <v>0</v>
      </c>
      <c r="O46" s="65"/>
    </row>
    <row r="47" spans="1:15" ht="21" customHeight="1" x14ac:dyDescent="0.25">
      <c r="A47" s="23">
        <v>39</v>
      </c>
      <c r="B47" s="29">
        <v>39</v>
      </c>
      <c r="C47" s="121"/>
      <c r="D47" s="29">
        <v>139</v>
      </c>
      <c r="E47" s="66"/>
      <c r="F47" s="61">
        <f t="shared" si="10"/>
        <v>0</v>
      </c>
      <c r="G47" s="24"/>
      <c r="H47" s="71">
        <f t="shared" si="11"/>
        <v>0</v>
      </c>
      <c r="I47" s="25"/>
      <c r="J47" s="71">
        <f t="shared" si="8"/>
        <v>0</v>
      </c>
      <c r="K47" s="65"/>
      <c r="L47" s="25"/>
      <c r="M47" s="71">
        <f t="shared" si="9"/>
        <v>0</v>
      </c>
      <c r="N47" s="59">
        <f t="shared" si="12"/>
        <v>0</v>
      </c>
      <c r="O47" s="65"/>
    </row>
    <row r="48" spans="1:15" ht="21" customHeight="1" x14ac:dyDescent="0.25">
      <c r="A48" s="23">
        <v>40</v>
      </c>
      <c r="B48" s="31">
        <v>40</v>
      </c>
      <c r="C48" s="121"/>
      <c r="D48" s="29">
        <v>140</v>
      </c>
      <c r="E48" s="66"/>
      <c r="F48" s="61">
        <f t="shared" si="10"/>
        <v>0</v>
      </c>
      <c r="G48" s="24"/>
      <c r="H48" s="71">
        <f t="shared" si="11"/>
        <v>0</v>
      </c>
      <c r="I48" s="25"/>
      <c r="J48" s="71">
        <f t="shared" si="8"/>
        <v>0</v>
      </c>
      <c r="K48" s="65"/>
      <c r="L48" s="25"/>
      <c r="M48" s="71">
        <f t="shared" si="9"/>
        <v>0</v>
      </c>
      <c r="N48" s="59">
        <f t="shared" si="12"/>
        <v>0</v>
      </c>
      <c r="O48" s="65"/>
    </row>
    <row r="49" spans="1:15" ht="21" customHeight="1" x14ac:dyDescent="0.25">
      <c r="A49" s="15" t="s">
        <v>12</v>
      </c>
      <c r="B49" s="16"/>
      <c r="C49" s="16"/>
      <c r="D49" s="15" t="s">
        <v>13</v>
      </c>
      <c r="E49" s="17"/>
      <c r="F49" s="16"/>
      <c r="G49" s="18"/>
    </row>
    <row r="50" spans="1:15" ht="21" customHeight="1" x14ac:dyDescent="0.35">
      <c r="A50" s="19" t="s">
        <v>23</v>
      </c>
      <c r="B50" s="20"/>
      <c r="C50" s="20"/>
      <c r="D50" s="20"/>
      <c r="E50" s="21" t="s">
        <v>10</v>
      </c>
      <c r="F50" s="20"/>
      <c r="G50" s="22"/>
    </row>
    <row r="51" spans="1:15" ht="21" customHeight="1" x14ac:dyDescent="0.2">
      <c r="B51" s="33" t="s">
        <v>0</v>
      </c>
      <c r="C51" s="33" t="s">
        <v>1</v>
      </c>
      <c r="D51" s="33" t="s">
        <v>2</v>
      </c>
      <c r="E51" s="196" t="s">
        <v>11</v>
      </c>
      <c r="F51" s="196"/>
      <c r="G51" s="196" t="s">
        <v>4</v>
      </c>
      <c r="H51" s="196"/>
      <c r="I51" s="196" t="s">
        <v>5</v>
      </c>
      <c r="J51" s="196"/>
      <c r="K51" s="197" t="s">
        <v>14</v>
      </c>
      <c r="L51" s="198"/>
      <c r="M51" s="199"/>
    </row>
    <row r="52" spans="1:15" ht="21" customHeight="1" thickBot="1" x14ac:dyDescent="0.25">
      <c r="E52" s="81" t="s">
        <v>8</v>
      </c>
      <c r="F52" s="82" t="s">
        <v>15</v>
      </c>
      <c r="G52" s="83" t="s">
        <v>7</v>
      </c>
      <c r="H52" s="82" t="s">
        <v>15</v>
      </c>
      <c r="I52" s="82" t="s">
        <v>7</v>
      </c>
      <c r="J52" s="82" t="s">
        <v>15</v>
      </c>
      <c r="K52" s="203" t="s">
        <v>16</v>
      </c>
      <c r="L52" s="205"/>
      <c r="M52" s="84" t="s">
        <v>15</v>
      </c>
      <c r="N52" s="84" t="s">
        <v>17</v>
      </c>
      <c r="O52" s="84" t="s">
        <v>32</v>
      </c>
    </row>
    <row r="53" spans="1:15" ht="21" customHeight="1" x14ac:dyDescent="0.25">
      <c r="A53" s="23">
        <v>41</v>
      </c>
      <c r="B53" s="29">
        <v>41</v>
      </c>
      <c r="C53" s="30"/>
      <c r="D53" s="29">
        <v>141</v>
      </c>
      <c r="E53" s="76"/>
      <c r="F53" s="77">
        <f>IF(E53&lt;&gt;0,INT(72.7291*(10-E53)^1.81),0)</f>
        <v>0</v>
      </c>
      <c r="G53" s="78"/>
      <c r="H53" s="72">
        <f t="shared" ref="H53:H71" si="13">IF(G53&lt;&gt;0,INT(0.14354*((G53*100)-220)^1.4),0)</f>
        <v>0</v>
      </c>
      <c r="I53" s="79"/>
      <c r="J53" s="72">
        <f t="shared" ref="J53:J71" si="14">IF(I53&lt;&gt;0,INT(5.33*(I53-10)^1.1),0)</f>
        <v>0</v>
      </c>
      <c r="K53" s="74"/>
      <c r="L53" s="79"/>
      <c r="M53" s="72">
        <f t="shared" ref="M53:M71" si="15">IF(K53+L53&lt;&gt;0,INT(0.19889*(185-((K53*60)+L53))^1.88),0)</f>
        <v>0</v>
      </c>
      <c r="N53" s="59">
        <f>M53+J53+H53+F53</f>
        <v>0</v>
      </c>
      <c r="O53" s="65"/>
    </row>
    <row r="54" spans="1:15" ht="21" customHeight="1" x14ac:dyDescent="0.25">
      <c r="A54" s="23">
        <v>42</v>
      </c>
      <c r="B54" s="31">
        <v>42</v>
      </c>
      <c r="C54" s="29"/>
      <c r="D54" s="29">
        <v>142</v>
      </c>
      <c r="E54" s="66"/>
      <c r="F54" s="61">
        <f t="shared" ref="F54:F71" si="16">IF(E54&lt;&gt;0,INT(72.7291*(10-E54)^1.81),0)</f>
        <v>0</v>
      </c>
      <c r="G54" s="24"/>
      <c r="H54" s="71">
        <f t="shared" si="13"/>
        <v>0</v>
      </c>
      <c r="I54" s="25"/>
      <c r="J54" s="71">
        <f t="shared" si="14"/>
        <v>0</v>
      </c>
      <c r="K54" s="65"/>
      <c r="L54" s="25"/>
      <c r="M54" s="71">
        <f t="shared" si="15"/>
        <v>0</v>
      </c>
      <c r="N54" s="59">
        <f t="shared" ref="N54:N71" si="17">M54+J54+H54+F54</f>
        <v>0</v>
      </c>
      <c r="O54" s="65"/>
    </row>
    <row r="55" spans="1:15" ht="21" customHeight="1" x14ac:dyDescent="0.25">
      <c r="A55" s="23">
        <v>43</v>
      </c>
      <c r="B55" s="29">
        <v>43</v>
      </c>
      <c r="C55" s="30"/>
      <c r="D55" s="29">
        <v>143</v>
      </c>
      <c r="E55" s="66"/>
      <c r="F55" s="61">
        <f t="shared" si="16"/>
        <v>0</v>
      </c>
      <c r="G55" s="24"/>
      <c r="H55" s="71">
        <f t="shared" si="13"/>
        <v>0</v>
      </c>
      <c r="I55" s="25"/>
      <c r="J55" s="71">
        <f t="shared" si="14"/>
        <v>0</v>
      </c>
      <c r="K55" s="65"/>
      <c r="L55" s="25"/>
      <c r="M55" s="71">
        <f t="shared" si="15"/>
        <v>0</v>
      </c>
      <c r="N55" s="59">
        <f t="shared" si="17"/>
        <v>0</v>
      </c>
      <c r="O55" s="65"/>
    </row>
    <row r="56" spans="1:15" ht="21" customHeight="1" x14ac:dyDescent="0.25">
      <c r="A56" s="23">
        <v>44</v>
      </c>
      <c r="B56" s="31">
        <v>44</v>
      </c>
      <c r="C56" s="29"/>
      <c r="D56" s="29">
        <v>144</v>
      </c>
      <c r="E56" s="66"/>
      <c r="F56" s="61">
        <f t="shared" si="16"/>
        <v>0</v>
      </c>
      <c r="G56" s="24"/>
      <c r="H56" s="71">
        <f t="shared" si="13"/>
        <v>0</v>
      </c>
      <c r="I56" s="25"/>
      <c r="J56" s="71">
        <f t="shared" si="14"/>
        <v>0</v>
      </c>
      <c r="K56" s="65"/>
      <c r="L56" s="25"/>
      <c r="M56" s="71">
        <f t="shared" si="15"/>
        <v>0</v>
      </c>
      <c r="N56" s="59">
        <f t="shared" si="17"/>
        <v>0</v>
      </c>
      <c r="O56" s="65"/>
    </row>
    <row r="57" spans="1:15" ht="21" customHeight="1" x14ac:dyDescent="0.25">
      <c r="A57" s="23">
        <v>45</v>
      </c>
      <c r="B57" s="29">
        <v>45</v>
      </c>
      <c r="C57" s="30"/>
      <c r="D57" s="29">
        <v>145</v>
      </c>
      <c r="E57" s="66"/>
      <c r="F57" s="61">
        <f t="shared" si="16"/>
        <v>0</v>
      </c>
      <c r="G57" s="24"/>
      <c r="H57" s="71">
        <f t="shared" si="13"/>
        <v>0</v>
      </c>
      <c r="I57" s="25"/>
      <c r="J57" s="71">
        <f t="shared" si="14"/>
        <v>0</v>
      </c>
      <c r="K57" s="65"/>
      <c r="L57" s="25"/>
      <c r="M57" s="71">
        <f t="shared" si="15"/>
        <v>0</v>
      </c>
      <c r="N57" s="59">
        <f t="shared" si="17"/>
        <v>0</v>
      </c>
      <c r="O57" s="65"/>
    </row>
    <row r="58" spans="1:15" ht="21" customHeight="1" x14ac:dyDescent="0.25">
      <c r="A58" s="23">
        <v>46</v>
      </c>
      <c r="B58" s="31">
        <v>46</v>
      </c>
      <c r="C58" s="29"/>
      <c r="D58" s="29">
        <v>146</v>
      </c>
      <c r="E58" s="66"/>
      <c r="F58" s="61">
        <f t="shared" si="16"/>
        <v>0</v>
      </c>
      <c r="G58" s="24"/>
      <c r="H58" s="71">
        <f t="shared" si="13"/>
        <v>0</v>
      </c>
      <c r="I58" s="25"/>
      <c r="J58" s="71">
        <f t="shared" si="14"/>
        <v>0</v>
      </c>
      <c r="K58" s="65"/>
      <c r="L58" s="25"/>
      <c r="M58" s="71">
        <f t="shared" si="15"/>
        <v>0</v>
      </c>
      <c r="N58" s="59">
        <f t="shared" si="17"/>
        <v>0</v>
      </c>
      <c r="O58" s="65"/>
    </row>
    <row r="59" spans="1:15" ht="21" customHeight="1" x14ac:dyDescent="0.25">
      <c r="A59" s="23">
        <v>47</v>
      </c>
      <c r="B59" s="29">
        <v>47</v>
      </c>
      <c r="C59" s="30"/>
      <c r="D59" s="29">
        <v>147</v>
      </c>
      <c r="E59" s="66"/>
      <c r="F59" s="61">
        <f t="shared" si="16"/>
        <v>0</v>
      </c>
      <c r="G59" s="24"/>
      <c r="H59" s="71">
        <f t="shared" si="13"/>
        <v>0</v>
      </c>
      <c r="I59" s="25"/>
      <c r="J59" s="71">
        <f t="shared" si="14"/>
        <v>0</v>
      </c>
      <c r="K59" s="65"/>
      <c r="L59" s="25"/>
      <c r="M59" s="71">
        <f t="shared" si="15"/>
        <v>0</v>
      </c>
      <c r="N59" s="59">
        <f t="shared" si="17"/>
        <v>0</v>
      </c>
      <c r="O59" s="65"/>
    </row>
    <row r="60" spans="1:15" ht="21" customHeight="1" x14ac:dyDescent="0.25">
      <c r="A60" s="23">
        <v>48</v>
      </c>
      <c r="B60" s="31">
        <v>48</v>
      </c>
      <c r="C60" s="29"/>
      <c r="D60" s="29">
        <v>148</v>
      </c>
      <c r="E60" s="66"/>
      <c r="F60" s="61">
        <f t="shared" si="16"/>
        <v>0</v>
      </c>
      <c r="G60" s="24"/>
      <c r="H60" s="71">
        <f t="shared" si="13"/>
        <v>0</v>
      </c>
      <c r="I60" s="25"/>
      <c r="J60" s="71">
        <f t="shared" si="14"/>
        <v>0</v>
      </c>
      <c r="K60" s="65"/>
      <c r="L60" s="25"/>
      <c r="M60" s="71">
        <f t="shared" si="15"/>
        <v>0</v>
      </c>
      <c r="N60" s="59">
        <f t="shared" si="17"/>
        <v>0</v>
      </c>
      <c r="O60" s="65"/>
    </row>
    <row r="61" spans="1:15" ht="21" customHeight="1" x14ac:dyDescent="0.25">
      <c r="A61" s="23">
        <v>49</v>
      </c>
      <c r="B61" s="29">
        <v>49</v>
      </c>
      <c r="C61" s="30"/>
      <c r="D61" s="29">
        <v>149</v>
      </c>
      <c r="E61" s="66"/>
      <c r="F61" s="61">
        <f t="shared" si="16"/>
        <v>0</v>
      </c>
      <c r="G61" s="24"/>
      <c r="H61" s="71">
        <f t="shared" si="13"/>
        <v>0</v>
      </c>
      <c r="I61" s="25"/>
      <c r="J61" s="71">
        <f t="shared" si="14"/>
        <v>0</v>
      </c>
      <c r="K61" s="65"/>
      <c r="L61" s="25"/>
      <c r="M61" s="71">
        <f t="shared" si="15"/>
        <v>0</v>
      </c>
      <c r="N61" s="59">
        <f t="shared" si="17"/>
        <v>0</v>
      </c>
      <c r="O61" s="65"/>
    </row>
    <row r="62" spans="1:15" ht="21" customHeight="1" x14ac:dyDescent="0.25">
      <c r="A62" s="23">
        <v>50</v>
      </c>
      <c r="B62" s="31">
        <v>50</v>
      </c>
      <c r="C62" s="29"/>
      <c r="D62" s="29">
        <v>150</v>
      </c>
      <c r="E62" s="66"/>
      <c r="F62" s="61">
        <f t="shared" si="16"/>
        <v>0</v>
      </c>
      <c r="G62" s="24"/>
      <c r="H62" s="71">
        <f t="shared" si="13"/>
        <v>0</v>
      </c>
      <c r="I62" s="25"/>
      <c r="J62" s="71">
        <f t="shared" si="14"/>
        <v>0</v>
      </c>
      <c r="K62" s="65"/>
      <c r="L62" s="25"/>
      <c r="M62" s="71">
        <f t="shared" si="15"/>
        <v>0</v>
      </c>
      <c r="N62" s="59">
        <f t="shared" si="17"/>
        <v>0</v>
      </c>
      <c r="O62" s="65"/>
    </row>
    <row r="63" spans="1:15" ht="21" customHeight="1" x14ac:dyDescent="0.25">
      <c r="A63" s="23">
        <v>51</v>
      </c>
      <c r="B63" s="29">
        <v>51</v>
      </c>
      <c r="C63" s="30"/>
      <c r="D63" s="29">
        <v>151</v>
      </c>
      <c r="E63" s="66"/>
      <c r="F63" s="61">
        <f t="shared" si="16"/>
        <v>0</v>
      </c>
      <c r="G63" s="24"/>
      <c r="H63" s="71">
        <f t="shared" si="13"/>
        <v>0</v>
      </c>
      <c r="I63" s="25"/>
      <c r="J63" s="71">
        <f t="shared" si="14"/>
        <v>0</v>
      </c>
      <c r="K63" s="65"/>
      <c r="L63" s="25"/>
      <c r="M63" s="71">
        <f t="shared" si="15"/>
        <v>0</v>
      </c>
      <c r="N63" s="59">
        <f t="shared" si="17"/>
        <v>0</v>
      </c>
      <c r="O63" s="65"/>
    </row>
    <row r="64" spans="1:15" ht="21" customHeight="1" x14ac:dyDescent="0.25">
      <c r="A64" s="23">
        <v>52</v>
      </c>
      <c r="B64" s="31">
        <v>52</v>
      </c>
      <c r="C64" s="29"/>
      <c r="D64" s="29">
        <v>152</v>
      </c>
      <c r="E64" s="66"/>
      <c r="F64" s="61">
        <f t="shared" si="16"/>
        <v>0</v>
      </c>
      <c r="G64" s="24"/>
      <c r="H64" s="71">
        <f t="shared" si="13"/>
        <v>0</v>
      </c>
      <c r="I64" s="25"/>
      <c r="J64" s="71">
        <f t="shared" si="14"/>
        <v>0</v>
      </c>
      <c r="K64" s="65"/>
      <c r="L64" s="25"/>
      <c r="M64" s="71">
        <f t="shared" si="15"/>
        <v>0</v>
      </c>
      <c r="N64" s="59">
        <f t="shared" si="17"/>
        <v>0</v>
      </c>
      <c r="O64" s="65"/>
    </row>
    <row r="65" spans="1:15" ht="21" customHeight="1" x14ac:dyDescent="0.25">
      <c r="A65" s="23">
        <v>53</v>
      </c>
      <c r="B65" s="29">
        <v>53</v>
      </c>
      <c r="C65" s="30"/>
      <c r="D65" s="29">
        <v>153</v>
      </c>
      <c r="E65" s="66"/>
      <c r="F65" s="61">
        <f t="shared" si="16"/>
        <v>0</v>
      </c>
      <c r="G65" s="24"/>
      <c r="H65" s="71">
        <f t="shared" si="13"/>
        <v>0</v>
      </c>
      <c r="I65" s="25"/>
      <c r="J65" s="71">
        <f t="shared" si="14"/>
        <v>0</v>
      </c>
      <c r="K65" s="65"/>
      <c r="L65" s="25"/>
      <c r="M65" s="71">
        <f t="shared" si="15"/>
        <v>0</v>
      </c>
      <c r="N65" s="59">
        <f t="shared" si="17"/>
        <v>0</v>
      </c>
      <c r="O65" s="65"/>
    </row>
    <row r="66" spans="1:15" ht="21" customHeight="1" x14ac:dyDescent="0.25">
      <c r="A66" s="23">
        <v>54</v>
      </c>
      <c r="B66" s="31">
        <v>54</v>
      </c>
      <c r="C66" s="29"/>
      <c r="D66" s="29">
        <v>154</v>
      </c>
      <c r="E66" s="66"/>
      <c r="F66" s="61">
        <f t="shared" si="16"/>
        <v>0</v>
      </c>
      <c r="G66" s="24"/>
      <c r="H66" s="71">
        <f t="shared" si="13"/>
        <v>0</v>
      </c>
      <c r="I66" s="25"/>
      <c r="J66" s="71">
        <f t="shared" si="14"/>
        <v>0</v>
      </c>
      <c r="K66" s="65"/>
      <c r="L66" s="25"/>
      <c r="M66" s="71">
        <f t="shared" si="15"/>
        <v>0</v>
      </c>
      <c r="N66" s="59">
        <f t="shared" si="17"/>
        <v>0</v>
      </c>
      <c r="O66" s="65"/>
    </row>
    <row r="67" spans="1:15" ht="21" customHeight="1" x14ac:dyDescent="0.25">
      <c r="A67" s="23">
        <v>55</v>
      </c>
      <c r="B67" s="29">
        <v>55</v>
      </c>
      <c r="C67" s="30"/>
      <c r="D67" s="29">
        <v>155</v>
      </c>
      <c r="E67" s="66"/>
      <c r="F67" s="61">
        <f t="shared" si="16"/>
        <v>0</v>
      </c>
      <c r="G67" s="24"/>
      <c r="H67" s="71">
        <f t="shared" si="13"/>
        <v>0</v>
      </c>
      <c r="I67" s="25"/>
      <c r="J67" s="71">
        <f t="shared" si="14"/>
        <v>0</v>
      </c>
      <c r="K67" s="65"/>
      <c r="L67" s="25"/>
      <c r="M67" s="71">
        <f t="shared" si="15"/>
        <v>0</v>
      </c>
      <c r="N67" s="59">
        <f t="shared" si="17"/>
        <v>0</v>
      </c>
      <c r="O67" s="65"/>
    </row>
    <row r="68" spans="1:15" ht="21" customHeight="1" x14ac:dyDescent="0.25">
      <c r="A68" s="23">
        <v>56</v>
      </c>
      <c r="B68" s="31">
        <v>56</v>
      </c>
      <c r="C68" s="29"/>
      <c r="D68" s="29">
        <v>156</v>
      </c>
      <c r="E68" s="66"/>
      <c r="F68" s="61">
        <f t="shared" si="16"/>
        <v>0</v>
      </c>
      <c r="G68" s="24"/>
      <c r="H68" s="71">
        <f t="shared" si="13"/>
        <v>0</v>
      </c>
      <c r="I68" s="25"/>
      <c r="J68" s="71">
        <f t="shared" si="14"/>
        <v>0</v>
      </c>
      <c r="K68" s="65"/>
      <c r="L68" s="25"/>
      <c r="M68" s="71">
        <f t="shared" si="15"/>
        <v>0</v>
      </c>
      <c r="N68" s="59">
        <f t="shared" si="17"/>
        <v>0</v>
      </c>
      <c r="O68" s="65"/>
    </row>
    <row r="69" spans="1:15" ht="21" customHeight="1" x14ac:dyDescent="0.25">
      <c r="A69" s="23">
        <v>57</v>
      </c>
      <c r="B69" s="29">
        <v>57</v>
      </c>
      <c r="C69" s="30"/>
      <c r="D69" s="29">
        <v>157</v>
      </c>
      <c r="E69" s="66"/>
      <c r="F69" s="61">
        <f t="shared" si="16"/>
        <v>0</v>
      </c>
      <c r="G69" s="24"/>
      <c r="H69" s="71">
        <f t="shared" si="13"/>
        <v>0</v>
      </c>
      <c r="I69" s="25"/>
      <c r="J69" s="71">
        <f t="shared" si="14"/>
        <v>0</v>
      </c>
      <c r="K69" s="65"/>
      <c r="L69" s="25"/>
      <c r="M69" s="71">
        <f t="shared" si="15"/>
        <v>0</v>
      </c>
      <c r="N69" s="59">
        <f t="shared" si="17"/>
        <v>0</v>
      </c>
      <c r="O69" s="65"/>
    </row>
    <row r="70" spans="1:15" ht="21" customHeight="1" x14ac:dyDescent="0.25">
      <c r="A70" s="23">
        <v>58</v>
      </c>
      <c r="B70" s="31">
        <v>58</v>
      </c>
      <c r="C70" s="29"/>
      <c r="D70" s="29">
        <v>158</v>
      </c>
      <c r="E70" s="66"/>
      <c r="F70" s="61">
        <f t="shared" si="16"/>
        <v>0</v>
      </c>
      <c r="G70" s="24"/>
      <c r="H70" s="71">
        <f t="shared" si="13"/>
        <v>0</v>
      </c>
      <c r="I70" s="25"/>
      <c r="J70" s="71">
        <f t="shared" si="14"/>
        <v>0</v>
      </c>
      <c r="K70" s="65"/>
      <c r="L70" s="25"/>
      <c r="M70" s="71">
        <f t="shared" si="15"/>
        <v>0</v>
      </c>
      <c r="N70" s="59">
        <f t="shared" si="17"/>
        <v>0</v>
      </c>
      <c r="O70" s="65"/>
    </row>
    <row r="71" spans="1:15" ht="21" customHeight="1" x14ac:dyDescent="0.25">
      <c r="A71" s="23">
        <v>59</v>
      </c>
      <c r="B71" s="29">
        <v>59</v>
      </c>
      <c r="C71" s="30"/>
      <c r="D71" s="29">
        <v>159</v>
      </c>
      <c r="E71" s="66"/>
      <c r="F71" s="61">
        <f t="shared" si="16"/>
        <v>0</v>
      </c>
      <c r="G71" s="24"/>
      <c r="H71" s="71">
        <f t="shared" si="13"/>
        <v>0</v>
      </c>
      <c r="I71" s="25"/>
      <c r="J71" s="71">
        <f t="shared" si="14"/>
        <v>0</v>
      </c>
      <c r="K71" s="65"/>
      <c r="L71" s="25"/>
      <c r="M71" s="71">
        <f t="shared" si="15"/>
        <v>0</v>
      </c>
      <c r="N71" s="59">
        <f t="shared" si="17"/>
        <v>0</v>
      </c>
      <c r="O71" s="65"/>
    </row>
    <row r="72" spans="1:15" ht="21" customHeight="1" x14ac:dyDescent="0.2"/>
    <row r="73" spans="1:15" ht="21" customHeight="1" x14ac:dyDescent="0.25">
      <c r="A73" s="15" t="s">
        <v>12</v>
      </c>
      <c r="B73" s="16"/>
      <c r="C73" s="16"/>
      <c r="D73" s="15" t="s">
        <v>13</v>
      </c>
      <c r="E73" s="17"/>
      <c r="F73" s="16"/>
      <c r="G73" s="18"/>
    </row>
    <row r="74" spans="1:15" ht="21" customHeight="1" x14ac:dyDescent="0.35">
      <c r="A74" s="19" t="s">
        <v>23</v>
      </c>
      <c r="B74" s="20"/>
      <c r="C74" s="20"/>
      <c r="D74" s="20"/>
      <c r="E74" s="21" t="s">
        <v>10</v>
      </c>
      <c r="F74" s="20"/>
      <c r="G74" s="22"/>
    </row>
    <row r="75" spans="1:15" ht="21" customHeight="1" x14ac:dyDescent="0.2">
      <c r="B75" s="141" t="s">
        <v>0</v>
      </c>
      <c r="C75" s="141" t="s">
        <v>1</v>
      </c>
      <c r="D75" s="141" t="s">
        <v>2</v>
      </c>
      <c r="E75" s="196" t="s">
        <v>11</v>
      </c>
      <c r="F75" s="196"/>
      <c r="G75" s="196" t="s">
        <v>4</v>
      </c>
      <c r="H75" s="196"/>
      <c r="I75" s="196" t="s">
        <v>5</v>
      </c>
      <c r="J75" s="196"/>
      <c r="K75" s="197" t="s">
        <v>14</v>
      </c>
      <c r="L75" s="198"/>
      <c r="M75" s="199"/>
    </row>
    <row r="76" spans="1:15" ht="21" customHeight="1" thickBot="1" x14ac:dyDescent="0.25">
      <c r="E76" s="81" t="s">
        <v>8</v>
      </c>
      <c r="F76" s="82" t="s">
        <v>15</v>
      </c>
      <c r="G76" s="83" t="s">
        <v>7</v>
      </c>
      <c r="H76" s="82" t="s">
        <v>15</v>
      </c>
      <c r="I76" s="82" t="s">
        <v>7</v>
      </c>
      <c r="J76" s="82" t="s">
        <v>15</v>
      </c>
      <c r="K76" s="203" t="s">
        <v>16</v>
      </c>
      <c r="L76" s="204"/>
      <c r="M76" s="84" t="s">
        <v>15</v>
      </c>
      <c r="N76" s="84" t="s">
        <v>17</v>
      </c>
      <c r="O76" s="84" t="s">
        <v>32</v>
      </c>
    </row>
    <row r="77" spans="1:15" ht="21" customHeight="1" x14ac:dyDescent="0.25">
      <c r="A77" s="23">
        <v>60</v>
      </c>
      <c r="B77" s="29">
        <v>60</v>
      </c>
      <c r="C77" s="30"/>
      <c r="D77" s="29">
        <v>160</v>
      </c>
      <c r="E77" s="76"/>
      <c r="F77" s="77">
        <f>IF(E77&lt;&gt;0,INT(72.7291*(10-E77)^1.81),0)</f>
        <v>0</v>
      </c>
      <c r="G77" s="78"/>
      <c r="H77" s="72">
        <f t="shared" ref="H77:H95" si="18">IF(G77&lt;&gt;0,INT(0.14354*((G77*100)-220)^1.4),0)</f>
        <v>0</v>
      </c>
      <c r="I77" s="79"/>
      <c r="J77" s="72">
        <f t="shared" ref="J77:J95" si="19">IF(I77&lt;&gt;0,INT(5.33*(I77-10)^1.1),0)</f>
        <v>0</v>
      </c>
      <c r="K77" s="74"/>
      <c r="L77" s="79"/>
      <c r="M77" s="72">
        <f t="shared" ref="M77:M95" si="20">IF(K77+L77&lt;&gt;0,INT(0.19889*(185-((K77*60)+L77))^1.88),0)</f>
        <v>0</v>
      </c>
      <c r="N77" s="141">
        <f>M77+J77+H77+F77</f>
        <v>0</v>
      </c>
      <c r="O77" s="141"/>
    </row>
    <row r="78" spans="1:15" ht="21" customHeight="1" x14ac:dyDescent="0.25">
      <c r="A78" s="23">
        <v>61</v>
      </c>
      <c r="B78" s="31">
        <v>61</v>
      </c>
      <c r="C78" s="29"/>
      <c r="D78" s="29">
        <v>161</v>
      </c>
      <c r="E78" s="66"/>
      <c r="F78" s="61">
        <f t="shared" ref="F78:F95" si="21">IF(E78&lt;&gt;0,INT(72.7291*(10-E78)^1.81),0)</f>
        <v>0</v>
      </c>
      <c r="G78" s="24"/>
      <c r="H78" s="71">
        <f t="shared" si="18"/>
        <v>0</v>
      </c>
      <c r="I78" s="25"/>
      <c r="J78" s="71">
        <f t="shared" si="19"/>
        <v>0</v>
      </c>
      <c r="K78" s="141"/>
      <c r="L78" s="25"/>
      <c r="M78" s="71">
        <f t="shared" si="20"/>
        <v>0</v>
      </c>
      <c r="N78" s="141">
        <f t="shared" ref="N78:N95" si="22">M78+J78+H78+F78</f>
        <v>0</v>
      </c>
      <c r="O78" s="141"/>
    </row>
    <row r="79" spans="1:15" ht="21" customHeight="1" x14ac:dyDescent="0.25">
      <c r="A79" s="23">
        <v>62</v>
      </c>
      <c r="B79" s="29">
        <v>62</v>
      </c>
      <c r="C79" s="30"/>
      <c r="D79" s="29">
        <v>162</v>
      </c>
      <c r="E79" s="66"/>
      <c r="F79" s="61">
        <f t="shared" si="21"/>
        <v>0</v>
      </c>
      <c r="G79" s="24"/>
      <c r="H79" s="71">
        <f t="shared" si="18"/>
        <v>0</v>
      </c>
      <c r="I79" s="25"/>
      <c r="J79" s="71">
        <f t="shared" si="19"/>
        <v>0</v>
      </c>
      <c r="K79" s="141"/>
      <c r="L79" s="25"/>
      <c r="M79" s="71">
        <f t="shared" si="20"/>
        <v>0</v>
      </c>
      <c r="N79" s="141">
        <f t="shared" si="22"/>
        <v>0</v>
      </c>
      <c r="O79" s="141"/>
    </row>
    <row r="80" spans="1:15" ht="21" customHeight="1" x14ac:dyDescent="0.25">
      <c r="A80" s="23">
        <v>63</v>
      </c>
      <c r="B80" s="31">
        <v>63</v>
      </c>
      <c r="C80" s="29"/>
      <c r="D80" s="29">
        <v>163</v>
      </c>
      <c r="E80" s="66"/>
      <c r="F80" s="61">
        <f t="shared" si="21"/>
        <v>0</v>
      </c>
      <c r="G80" s="24"/>
      <c r="H80" s="71">
        <f t="shared" si="18"/>
        <v>0</v>
      </c>
      <c r="I80" s="25"/>
      <c r="J80" s="71">
        <f t="shared" si="19"/>
        <v>0</v>
      </c>
      <c r="K80" s="141"/>
      <c r="L80" s="25"/>
      <c r="M80" s="71">
        <f t="shared" si="20"/>
        <v>0</v>
      </c>
      <c r="N80" s="141">
        <f t="shared" si="22"/>
        <v>0</v>
      </c>
      <c r="O80" s="141"/>
    </row>
    <row r="81" spans="1:15" ht="21" customHeight="1" x14ac:dyDescent="0.25">
      <c r="A81" s="23">
        <v>64</v>
      </c>
      <c r="B81" s="29">
        <v>64</v>
      </c>
      <c r="C81" s="30"/>
      <c r="D81" s="29">
        <v>164</v>
      </c>
      <c r="E81" s="66"/>
      <c r="F81" s="61">
        <f t="shared" si="21"/>
        <v>0</v>
      </c>
      <c r="G81" s="24"/>
      <c r="H81" s="71">
        <f t="shared" si="18"/>
        <v>0</v>
      </c>
      <c r="I81" s="25"/>
      <c r="J81" s="71">
        <f t="shared" si="19"/>
        <v>0</v>
      </c>
      <c r="K81" s="141"/>
      <c r="L81" s="25"/>
      <c r="M81" s="71">
        <f t="shared" si="20"/>
        <v>0</v>
      </c>
      <c r="N81" s="141">
        <f t="shared" si="22"/>
        <v>0</v>
      </c>
      <c r="O81" s="141"/>
    </row>
    <row r="82" spans="1:15" ht="21" customHeight="1" x14ac:dyDescent="0.25">
      <c r="A82" s="23">
        <v>65</v>
      </c>
      <c r="B82" s="31">
        <v>65</v>
      </c>
      <c r="C82" s="29"/>
      <c r="D82" s="29">
        <v>165</v>
      </c>
      <c r="E82" s="66"/>
      <c r="F82" s="61">
        <f t="shared" si="21"/>
        <v>0</v>
      </c>
      <c r="G82" s="24"/>
      <c r="H82" s="71">
        <f t="shared" si="18"/>
        <v>0</v>
      </c>
      <c r="I82" s="25"/>
      <c r="J82" s="71">
        <f t="shared" si="19"/>
        <v>0</v>
      </c>
      <c r="K82" s="141"/>
      <c r="L82" s="25"/>
      <c r="M82" s="71">
        <f t="shared" si="20"/>
        <v>0</v>
      </c>
      <c r="N82" s="141">
        <f t="shared" si="22"/>
        <v>0</v>
      </c>
      <c r="O82" s="141"/>
    </row>
    <row r="83" spans="1:15" ht="21" customHeight="1" x14ac:dyDescent="0.25">
      <c r="A83" s="23">
        <v>66</v>
      </c>
      <c r="B83" s="29">
        <v>66</v>
      </c>
      <c r="C83" s="30"/>
      <c r="D83" s="29">
        <v>166</v>
      </c>
      <c r="E83" s="66"/>
      <c r="F83" s="61">
        <f t="shared" si="21"/>
        <v>0</v>
      </c>
      <c r="G83" s="24"/>
      <c r="H83" s="71">
        <f t="shared" si="18"/>
        <v>0</v>
      </c>
      <c r="I83" s="25"/>
      <c r="J83" s="71">
        <f t="shared" si="19"/>
        <v>0</v>
      </c>
      <c r="K83" s="141"/>
      <c r="L83" s="25"/>
      <c r="M83" s="71">
        <f t="shared" si="20"/>
        <v>0</v>
      </c>
      <c r="N83" s="141">
        <f t="shared" si="22"/>
        <v>0</v>
      </c>
      <c r="O83" s="141"/>
    </row>
    <row r="84" spans="1:15" ht="21" customHeight="1" x14ac:dyDescent="0.25">
      <c r="A84" s="23">
        <v>67</v>
      </c>
      <c r="B84" s="31">
        <v>67</v>
      </c>
      <c r="C84" s="29"/>
      <c r="D84" s="29">
        <v>167</v>
      </c>
      <c r="E84" s="66"/>
      <c r="F84" s="61">
        <f t="shared" si="21"/>
        <v>0</v>
      </c>
      <c r="G84" s="24"/>
      <c r="H84" s="71">
        <f t="shared" si="18"/>
        <v>0</v>
      </c>
      <c r="I84" s="25"/>
      <c r="J84" s="71">
        <f t="shared" si="19"/>
        <v>0</v>
      </c>
      <c r="K84" s="141"/>
      <c r="L84" s="25"/>
      <c r="M84" s="71">
        <f t="shared" si="20"/>
        <v>0</v>
      </c>
      <c r="N84" s="141">
        <f t="shared" si="22"/>
        <v>0</v>
      </c>
      <c r="O84" s="141"/>
    </row>
    <row r="85" spans="1:15" ht="21" customHeight="1" x14ac:dyDescent="0.25">
      <c r="A85" s="23">
        <v>68</v>
      </c>
      <c r="B85" s="29">
        <v>68</v>
      </c>
      <c r="C85" s="30"/>
      <c r="D85" s="29">
        <v>168</v>
      </c>
      <c r="E85" s="66"/>
      <c r="F85" s="61">
        <f t="shared" si="21"/>
        <v>0</v>
      </c>
      <c r="G85" s="24"/>
      <c r="H85" s="71">
        <f t="shared" si="18"/>
        <v>0</v>
      </c>
      <c r="I85" s="25"/>
      <c r="J85" s="71">
        <f t="shared" si="19"/>
        <v>0</v>
      </c>
      <c r="K85" s="141"/>
      <c r="L85" s="25"/>
      <c r="M85" s="71">
        <f t="shared" si="20"/>
        <v>0</v>
      </c>
      <c r="N85" s="141">
        <f t="shared" si="22"/>
        <v>0</v>
      </c>
      <c r="O85" s="141"/>
    </row>
    <row r="86" spans="1:15" ht="21" customHeight="1" x14ac:dyDescent="0.25">
      <c r="A86" s="23">
        <v>69</v>
      </c>
      <c r="B86" s="31">
        <v>69</v>
      </c>
      <c r="C86" s="29"/>
      <c r="D86" s="29">
        <v>169</v>
      </c>
      <c r="E86" s="66"/>
      <c r="F86" s="61">
        <f t="shared" si="21"/>
        <v>0</v>
      </c>
      <c r="G86" s="24"/>
      <c r="H86" s="71">
        <f t="shared" si="18"/>
        <v>0</v>
      </c>
      <c r="I86" s="25"/>
      <c r="J86" s="71">
        <f t="shared" si="19"/>
        <v>0</v>
      </c>
      <c r="K86" s="141"/>
      <c r="L86" s="25"/>
      <c r="M86" s="71">
        <f t="shared" si="20"/>
        <v>0</v>
      </c>
      <c r="N86" s="141">
        <f t="shared" si="22"/>
        <v>0</v>
      </c>
      <c r="O86" s="141"/>
    </row>
    <row r="87" spans="1:15" ht="21" customHeight="1" x14ac:dyDescent="0.25">
      <c r="A87" s="23">
        <v>70</v>
      </c>
      <c r="B87" s="29">
        <v>70</v>
      </c>
      <c r="C87" s="30"/>
      <c r="D87" s="29">
        <v>170</v>
      </c>
      <c r="E87" s="66"/>
      <c r="F87" s="61">
        <f t="shared" si="21"/>
        <v>0</v>
      </c>
      <c r="G87" s="24"/>
      <c r="H87" s="71">
        <f t="shared" si="18"/>
        <v>0</v>
      </c>
      <c r="I87" s="25"/>
      <c r="J87" s="71">
        <f t="shared" si="19"/>
        <v>0</v>
      </c>
      <c r="K87" s="141"/>
      <c r="L87" s="25"/>
      <c r="M87" s="71">
        <f t="shared" si="20"/>
        <v>0</v>
      </c>
      <c r="N87" s="141">
        <f t="shared" si="22"/>
        <v>0</v>
      </c>
      <c r="O87" s="141"/>
    </row>
    <row r="88" spans="1:15" ht="21" customHeight="1" x14ac:dyDescent="0.25">
      <c r="A88" s="23">
        <v>71</v>
      </c>
      <c r="B88" s="31">
        <v>71</v>
      </c>
      <c r="C88" s="29"/>
      <c r="D88" s="29">
        <v>171</v>
      </c>
      <c r="E88" s="66"/>
      <c r="F88" s="61">
        <f t="shared" si="21"/>
        <v>0</v>
      </c>
      <c r="G88" s="24"/>
      <c r="H88" s="71">
        <f t="shared" si="18"/>
        <v>0</v>
      </c>
      <c r="I88" s="25"/>
      <c r="J88" s="71">
        <f t="shared" si="19"/>
        <v>0</v>
      </c>
      <c r="K88" s="141"/>
      <c r="L88" s="25"/>
      <c r="M88" s="71">
        <f t="shared" si="20"/>
        <v>0</v>
      </c>
      <c r="N88" s="141">
        <f t="shared" si="22"/>
        <v>0</v>
      </c>
      <c r="O88" s="141"/>
    </row>
    <row r="89" spans="1:15" ht="21" customHeight="1" x14ac:dyDescent="0.25">
      <c r="A89" s="23">
        <v>72</v>
      </c>
      <c r="B89" s="29">
        <v>72</v>
      </c>
      <c r="C89" s="30"/>
      <c r="D89" s="29">
        <v>172</v>
      </c>
      <c r="E89" s="66"/>
      <c r="F89" s="61">
        <f t="shared" si="21"/>
        <v>0</v>
      </c>
      <c r="G89" s="24"/>
      <c r="H89" s="71">
        <f t="shared" si="18"/>
        <v>0</v>
      </c>
      <c r="I89" s="25"/>
      <c r="J89" s="71">
        <f t="shared" si="19"/>
        <v>0</v>
      </c>
      <c r="K89" s="141"/>
      <c r="L89" s="25"/>
      <c r="M89" s="71">
        <f t="shared" si="20"/>
        <v>0</v>
      </c>
      <c r="N89" s="141">
        <f t="shared" si="22"/>
        <v>0</v>
      </c>
      <c r="O89" s="141"/>
    </row>
    <row r="90" spans="1:15" ht="21" customHeight="1" x14ac:dyDescent="0.25">
      <c r="A90" s="23">
        <v>73</v>
      </c>
      <c r="B90" s="31">
        <v>73</v>
      </c>
      <c r="C90" s="29"/>
      <c r="D90" s="29">
        <v>173</v>
      </c>
      <c r="E90" s="66"/>
      <c r="F90" s="61">
        <f t="shared" si="21"/>
        <v>0</v>
      </c>
      <c r="G90" s="24"/>
      <c r="H90" s="71">
        <f t="shared" si="18"/>
        <v>0</v>
      </c>
      <c r="I90" s="25"/>
      <c r="J90" s="71">
        <f t="shared" si="19"/>
        <v>0</v>
      </c>
      <c r="K90" s="141"/>
      <c r="L90" s="25"/>
      <c r="M90" s="71">
        <f t="shared" si="20"/>
        <v>0</v>
      </c>
      <c r="N90" s="141">
        <f t="shared" si="22"/>
        <v>0</v>
      </c>
      <c r="O90" s="141"/>
    </row>
    <row r="91" spans="1:15" ht="21" customHeight="1" x14ac:dyDescent="0.25">
      <c r="A91" s="23">
        <v>74</v>
      </c>
      <c r="B91" s="29">
        <v>74</v>
      </c>
      <c r="C91" s="30"/>
      <c r="D91" s="29">
        <v>174</v>
      </c>
      <c r="E91" s="66"/>
      <c r="F91" s="61">
        <f t="shared" si="21"/>
        <v>0</v>
      </c>
      <c r="G91" s="24"/>
      <c r="H91" s="71">
        <f t="shared" si="18"/>
        <v>0</v>
      </c>
      <c r="I91" s="25"/>
      <c r="J91" s="71">
        <f t="shared" si="19"/>
        <v>0</v>
      </c>
      <c r="K91" s="141"/>
      <c r="L91" s="25"/>
      <c r="M91" s="71">
        <f t="shared" si="20"/>
        <v>0</v>
      </c>
      <c r="N91" s="141">
        <f t="shared" si="22"/>
        <v>0</v>
      </c>
      <c r="O91" s="141"/>
    </row>
    <row r="92" spans="1:15" ht="21" customHeight="1" x14ac:dyDescent="0.25">
      <c r="A92" s="23">
        <v>75</v>
      </c>
      <c r="B92" s="31">
        <v>75</v>
      </c>
      <c r="C92" s="29"/>
      <c r="D92" s="29">
        <v>175</v>
      </c>
      <c r="E92" s="66"/>
      <c r="F92" s="61">
        <f t="shared" si="21"/>
        <v>0</v>
      </c>
      <c r="G92" s="24"/>
      <c r="H92" s="71">
        <f t="shared" si="18"/>
        <v>0</v>
      </c>
      <c r="I92" s="25"/>
      <c r="J92" s="71">
        <f t="shared" si="19"/>
        <v>0</v>
      </c>
      <c r="K92" s="141"/>
      <c r="L92" s="25"/>
      <c r="M92" s="71">
        <f t="shared" si="20"/>
        <v>0</v>
      </c>
      <c r="N92" s="141">
        <f t="shared" si="22"/>
        <v>0</v>
      </c>
      <c r="O92" s="141"/>
    </row>
    <row r="93" spans="1:15" ht="21" customHeight="1" x14ac:dyDescent="0.25">
      <c r="A93" s="23">
        <v>76</v>
      </c>
      <c r="B93" s="29">
        <v>76</v>
      </c>
      <c r="C93" s="30"/>
      <c r="D93" s="29">
        <v>176</v>
      </c>
      <c r="E93" s="66"/>
      <c r="F93" s="61">
        <f t="shared" si="21"/>
        <v>0</v>
      </c>
      <c r="G93" s="24"/>
      <c r="H93" s="71">
        <f t="shared" si="18"/>
        <v>0</v>
      </c>
      <c r="I93" s="25"/>
      <c r="J93" s="71">
        <f t="shared" si="19"/>
        <v>0</v>
      </c>
      <c r="K93" s="141"/>
      <c r="L93" s="25"/>
      <c r="M93" s="71">
        <f t="shared" si="20"/>
        <v>0</v>
      </c>
      <c r="N93" s="141">
        <f t="shared" si="22"/>
        <v>0</v>
      </c>
      <c r="O93" s="141"/>
    </row>
    <row r="94" spans="1:15" ht="21" customHeight="1" x14ac:dyDescent="0.25">
      <c r="A94" s="23">
        <v>77</v>
      </c>
      <c r="B94" s="31">
        <v>77</v>
      </c>
      <c r="C94" s="29"/>
      <c r="D94" s="29">
        <v>177</v>
      </c>
      <c r="E94" s="66"/>
      <c r="F94" s="61">
        <f t="shared" si="21"/>
        <v>0</v>
      </c>
      <c r="G94" s="24"/>
      <c r="H94" s="71">
        <f t="shared" si="18"/>
        <v>0</v>
      </c>
      <c r="I94" s="25"/>
      <c r="J94" s="71">
        <f t="shared" si="19"/>
        <v>0</v>
      </c>
      <c r="K94" s="141"/>
      <c r="L94" s="25"/>
      <c r="M94" s="71">
        <f t="shared" si="20"/>
        <v>0</v>
      </c>
      <c r="N94" s="141">
        <f t="shared" si="22"/>
        <v>0</v>
      </c>
      <c r="O94" s="141"/>
    </row>
    <row r="95" spans="1:15" ht="21" customHeight="1" x14ac:dyDescent="0.25">
      <c r="A95" s="23">
        <v>78</v>
      </c>
      <c r="B95" s="29">
        <v>78</v>
      </c>
      <c r="C95" s="30"/>
      <c r="D95" s="29">
        <v>178</v>
      </c>
      <c r="E95" s="66"/>
      <c r="F95" s="61">
        <f t="shared" si="21"/>
        <v>0</v>
      </c>
      <c r="G95" s="24"/>
      <c r="H95" s="71">
        <f t="shared" si="18"/>
        <v>0</v>
      </c>
      <c r="I95" s="25"/>
      <c r="J95" s="71">
        <f t="shared" si="19"/>
        <v>0</v>
      </c>
      <c r="K95" s="141"/>
      <c r="L95" s="67"/>
      <c r="M95" s="71">
        <f t="shared" si="20"/>
        <v>0</v>
      </c>
      <c r="N95" s="141">
        <f t="shared" si="22"/>
        <v>0</v>
      </c>
      <c r="O95" s="141"/>
    </row>
    <row r="96" spans="1:15" x14ac:dyDescent="0.2">
      <c r="I96" s="28"/>
    </row>
    <row r="97" spans="9:9" x14ac:dyDescent="0.2">
      <c r="I97" s="28"/>
    </row>
    <row r="98" spans="9:9" x14ac:dyDescent="0.2">
      <c r="I98" s="28"/>
    </row>
    <row r="99" spans="9:9" x14ac:dyDescent="0.2">
      <c r="I99" s="28"/>
    </row>
    <row r="100" spans="9:9" x14ac:dyDescent="0.2">
      <c r="I100" s="28"/>
    </row>
    <row r="101" spans="9:9" x14ac:dyDescent="0.2">
      <c r="I101" s="28"/>
    </row>
    <row r="102" spans="9:9" x14ac:dyDescent="0.2">
      <c r="I102" s="28"/>
    </row>
    <row r="103" spans="9:9" x14ac:dyDescent="0.2">
      <c r="I103" s="28"/>
    </row>
    <row r="104" spans="9:9" x14ac:dyDescent="0.2">
      <c r="I104" s="28"/>
    </row>
    <row r="105" spans="9:9" x14ac:dyDescent="0.2">
      <c r="I105" s="28"/>
    </row>
    <row r="106" spans="9:9" x14ac:dyDescent="0.2">
      <c r="I106" s="28"/>
    </row>
    <row r="107" spans="9:9" x14ac:dyDescent="0.2">
      <c r="I107" s="28"/>
    </row>
    <row r="108" spans="9:9" x14ac:dyDescent="0.2">
      <c r="I108" s="28"/>
    </row>
    <row r="109" spans="9:9" x14ac:dyDescent="0.2">
      <c r="I109" s="28"/>
    </row>
    <row r="110" spans="9:9" x14ac:dyDescent="0.2">
      <c r="I110" s="28"/>
    </row>
    <row r="111" spans="9:9" x14ac:dyDescent="0.2">
      <c r="I111" s="28"/>
    </row>
    <row r="112" spans="9:9" x14ac:dyDescent="0.2">
      <c r="I112" s="28"/>
    </row>
    <row r="113" spans="9:9" x14ac:dyDescent="0.2">
      <c r="I113" s="28"/>
    </row>
    <row r="114" spans="9:9" x14ac:dyDescent="0.2">
      <c r="I114" s="28"/>
    </row>
    <row r="115" spans="9:9" x14ac:dyDescent="0.2">
      <c r="I115" s="28"/>
    </row>
    <row r="116" spans="9:9" x14ac:dyDescent="0.2">
      <c r="I116" s="28"/>
    </row>
    <row r="117" spans="9:9" x14ac:dyDescent="0.2">
      <c r="I117" s="28"/>
    </row>
    <row r="118" spans="9:9" x14ac:dyDescent="0.2">
      <c r="I118" s="28"/>
    </row>
    <row r="119" spans="9:9" x14ac:dyDescent="0.2">
      <c r="I119" s="28"/>
    </row>
    <row r="120" spans="9:9" x14ac:dyDescent="0.2">
      <c r="I120" s="28"/>
    </row>
    <row r="121" spans="9:9" x14ac:dyDescent="0.2">
      <c r="I121" s="28"/>
    </row>
    <row r="122" spans="9:9" x14ac:dyDescent="0.2">
      <c r="I122" s="28"/>
    </row>
    <row r="123" spans="9:9" x14ac:dyDescent="0.2">
      <c r="I123" s="28"/>
    </row>
    <row r="124" spans="9:9" x14ac:dyDescent="0.2">
      <c r="I124" s="28"/>
    </row>
    <row r="125" spans="9:9" x14ac:dyDescent="0.2">
      <c r="I125" s="28"/>
    </row>
    <row r="126" spans="9:9" x14ac:dyDescent="0.2">
      <c r="I126" s="28"/>
    </row>
    <row r="127" spans="9:9" x14ac:dyDescent="0.2">
      <c r="I127" s="28"/>
    </row>
    <row r="128" spans="9:9" x14ac:dyDescent="0.2">
      <c r="I128" s="28"/>
    </row>
    <row r="129" spans="9:9" x14ac:dyDescent="0.2">
      <c r="I129" s="28"/>
    </row>
    <row r="130" spans="9:9" x14ac:dyDescent="0.2">
      <c r="I130" s="28"/>
    </row>
    <row r="131" spans="9:9" x14ac:dyDescent="0.2">
      <c r="I131" s="28"/>
    </row>
    <row r="132" spans="9:9" x14ac:dyDescent="0.2">
      <c r="I132" s="28"/>
    </row>
    <row r="133" spans="9:9" x14ac:dyDescent="0.2">
      <c r="I133" s="28"/>
    </row>
    <row r="134" spans="9:9" x14ac:dyDescent="0.2">
      <c r="I134" s="28"/>
    </row>
    <row r="135" spans="9:9" x14ac:dyDescent="0.2">
      <c r="I135" s="28"/>
    </row>
    <row r="136" spans="9:9" x14ac:dyDescent="0.2">
      <c r="I136" s="28"/>
    </row>
    <row r="137" spans="9:9" x14ac:dyDescent="0.2">
      <c r="I137" s="28"/>
    </row>
    <row r="138" spans="9:9" x14ac:dyDescent="0.2">
      <c r="I138" s="28"/>
    </row>
    <row r="139" spans="9:9" x14ac:dyDescent="0.2">
      <c r="I139" s="28"/>
    </row>
    <row r="140" spans="9:9" x14ac:dyDescent="0.2">
      <c r="I140" s="28"/>
    </row>
    <row r="141" spans="9:9" x14ac:dyDescent="0.2">
      <c r="I141" s="28"/>
    </row>
    <row r="142" spans="9:9" x14ac:dyDescent="0.2">
      <c r="I142" s="28"/>
    </row>
    <row r="143" spans="9:9" x14ac:dyDescent="0.2">
      <c r="I143" s="28"/>
    </row>
    <row r="144" spans="9:9" x14ac:dyDescent="0.2">
      <c r="I144" s="28"/>
    </row>
    <row r="145" spans="9:9" x14ac:dyDescent="0.2">
      <c r="I145" s="28"/>
    </row>
    <row r="146" spans="9:9" x14ac:dyDescent="0.2">
      <c r="I146" s="28"/>
    </row>
    <row r="147" spans="9:9" x14ac:dyDescent="0.2">
      <c r="I147" s="28"/>
    </row>
    <row r="148" spans="9:9" x14ac:dyDescent="0.2">
      <c r="I148" s="28"/>
    </row>
    <row r="149" spans="9:9" x14ac:dyDescent="0.2">
      <c r="I149" s="28"/>
    </row>
    <row r="150" spans="9:9" x14ac:dyDescent="0.2">
      <c r="I150" s="28"/>
    </row>
    <row r="151" spans="9:9" x14ac:dyDescent="0.2">
      <c r="I151" s="28"/>
    </row>
    <row r="152" spans="9:9" x14ac:dyDescent="0.2">
      <c r="I152" s="28"/>
    </row>
    <row r="153" spans="9:9" x14ac:dyDescent="0.2">
      <c r="I153" s="28"/>
    </row>
    <row r="154" spans="9:9" x14ac:dyDescent="0.2">
      <c r="I154" s="28"/>
    </row>
    <row r="155" spans="9:9" x14ac:dyDescent="0.2">
      <c r="I155" s="28"/>
    </row>
    <row r="156" spans="9:9" x14ac:dyDescent="0.2">
      <c r="I156" s="28"/>
    </row>
    <row r="157" spans="9:9" x14ac:dyDescent="0.2">
      <c r="I157" s="28"/>
    </row>
    <row r="158" spans="9:9" x14ac:dyDescent="0.2">
      <c r="I158" s="28"/>
    </row>
    <row r="159" spans="9:9" x14ac:dyDescent="0.2">
      <c r="I159" s="28"/>
    </row>
    <row r="160" spans="9:9" x14ac:dyDescent="0.2">
      <c r="I160" s="28"/>
    </row>
    <row r="161" spans="9:9" x14ac:dyDescent="0.2">
      <c r="I161" s="28"/>
    </row>
    <row r="162" spans="9:9" x14ac:dyDescent="0.2">
      <c r="I162" s="28"/>
    </row>
    <row r="163" spans="9:9" x14ac:dyDescent="0.2">
      <c r="I163" s="28"/>
    </row>
    <row r="164" spans="9:9" x14ac:dyDescent="0.2">
      <c r="I164" s="28"/>
    </row>
    <row r="165" spans="9:9" x14ac:dyDescent="0.2">
      <c r="I165" s="28"/>
    </row>
  </sheetData>
  <mergeCells count="20">
    <mergeCell ref="K3:L3"/>
    <mergeCell ref="K4:L4"/>
    <mergeCell ref="K28:L28"/>
    <mergeCell ref="E3:F3"/>
    <mergeCell ref="G3:H3"/>
    <mergeCell ref="I3:J3"/>
    <mergeCell ref="E27:F27"/>
    <mergeCell ref="G27:H27"/>
    <mergeCell ref="I27:J27"/>
    <mergeCell ref="K52:L52"/>
    <mergeCell ref="K51:M51"/>
    <mergeCell ref="K27:L27"/>
    <mergeCell ref="E51:F51"/>
    <mergeCell ref="G51:H51"/>
    <mergeCell ref="I51:J51"/>
    <mergeCell ref="E75:F75"/>
    <mergeCell ref="G75:H75"/>
    <mergeCell ref="I75:J75"/>
    <mergeCell ref="K75:M75"/>
    <mergeCell ref="K76:L76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5"/>
  <sheetViews>
    <sheetView tabSelected="1" zoomScale="70" zoomScaleNormal="70" workbookViewId="0">
      <selection activeCell="P38" sqref="P38"/>
    </sheetView>
  </sheetViews>
  <sheetFormatPr defaultRowHeight="15" x14ac:dyDescent="0.2"/>
  <cols>
    <col min="1" max="1" width="4.42578125" style="23" customWidth="1"/>
    <col min="2" max="2" width="24.28515625" style="23" customWidth="1"/>
    <col min="3" max="3" width="10.85546875" style="23" customWidth="1"/>
    <col min="4" max="4" width="24" style="23" customWidth="1"/>
    <col min="5" max="5" width="8.140625" style="26" customWidth="1"/>
    <col min="6" max="6" width="6.5703125" style="23" customWidth="1"/>
    <col min="7" max="7" width="8" style="27" customWidth="1"/>
    <col min="8" max="8" width="7.140625" style="23" customWidth="1"/>
    <col min="9" max="9" width="9.140625" style="23" customWidth="1"/>
    <col min="10" max="10" width="7.28515625" style="23" customWidth="1"/>
    <col min="11" max="11" width="4" style="23" customWidth="1"/>
    <col min="12" max="12" width="8.28515625" style="23" customWidth="1"/>
    <col min="13" max="13" width="5.85546875" style="23" customWidth="1"/>
    <col min="14" max="14" width="7.85546875" style="23" customWidth="1"/>
    <col min="15" max="15" width="6.5703125" style="23" customWidth="1"/>
    <col min="16" max="16" width="9.140625" style="23"/>
    <col min="17" max="17" width="16.28515625" style="23" customWidth="1"/>
    <col min="18" max="18" width="16.7109375" style="23" customWidth="1"/>
    <col min="19" max="19" width="22" style="23" customWidth="1"/>
    <col min="20" max="16384" width="9.140625" style="23"/>
  </cols>
  <sheetData>
    <row r="1" spans="1:15" s="16" customFormat="1" ht="18" x14ac:dyDescent="0.25">
      <c r="A1" s="15" t="s">
        <v>12</v>
      </c>
      <c r="D1" s="15" t="s">
        <v>13</v>
      </c>
      <c r="E1" s="17"/>
      <c r="G1" s="18"/>
    </row>
    <row r="2" spans="1:15" s="20" customFormat="1" ht="23.25" x14ac:dyDescent="0.35">
      <c r="A2" s="19" t="s">
        <v>24</v>
      </c>
      <c r="E2" s="20" t="s">
        <v>9</v>
      </c>
      <c r="G2" s="22"/>
    </row>
    <row r="3" spans="1:15" ht="15.75" customHeight="1" x14ac:dyDescent="0.2">
      <c r="B3" s="14" t="s">
        <v>0</v>
      </c>
      <c r="C3" s="14" t="s">
        <v>1</v>
      </c>
      <c r="D3" s="14" t="s">
        <v>2</v>
      </c>
      <c r="E3" s="196" t="s">
        <v>11</v>
      </c>
      <c r="F3" s="196"/>
      <c r="G3" s="196" t="s">
        <v>4</v>
      </c>
      <c r="H3" s="196"/>
      <c r="I3" s="196" t="s">
        <v>5</v>
      </c>
      <c r="J3" s="196"/>
      <c r="K3" s="197" t="s">
        <v>14</v>
      </c>
      <c r="L3" s="198"/>
      <c r="M3" s="70"/>
    </row>
    <row r="4" spans="1:15" ht="15.75" customHeight="1" thickBot="1" x14ac:dyDescent="0.25">
      <c r="E4" s="81" t="s">
        <v>8</v>
      </c>
      <c r="F4" s="82" t="s">
        <v>15</v>
      </c>
      <c r="G4" s="83" t="s">
        <v>7</v>
      </c>
      <c r="H4" s="82" t="s">
        <v>15</v>
      </c>
      <c r="I4" s="82" t="s">
        <v>7</v>
      </c>
      <c r="J4" s="82" t="s">
        <v>15</v>
      </c>
      <c r="K4" s="203" t="s">
        <v>16</v>
      </c>
      <c r="L4" s="205"/>
      <c r="M4" s="84" t="s">
        <v>15</v>
      </c>
      <c r="N4" s="84" t="s">
        <v>17</v>
      </c>
      <c r="O4" s="84" t="s">
        <v>32</v>
      </c>
    </row>
    <row r="5" spans="1:15" ht="21" customHeight="1" x14ac:dyDescent="0.25">
      <c r="A5" s="23">
        <v>1</v>
      </c>
      <c r="B5" s="45" t="s">
        <v>45</v>
      </c>
      <c r="C5" s="45"/>
      <c r="D5" s="45" t="s">
        <v>35</v>
      </c>
      <c r="E5" s="79">
        <v>8.69</v>
      </c>
      <c r="F5" s="77">
        <f>IF(E5&lt;&gt;0,INT(72.7291*(10-E5)^1.81),0)</f>
        <v>118</v>
      </c>
      <c r="G5" s="79">
        <v>3.46</v>
      </c>
      <c r="H5" s="72">
        <f t="shared" ref="H5" si="0">IF(G5&lt;&gt;0,INT(0.14354*((G5*100)-220)^1.4),0)</f>
        <v>125</v>
      </c>
      <c r="I5" s="79">
        <v>35.770000000000003</v>
      </c>
      <c r="J5" s="72">
        <f t="shared" ref="J5" si="1">IF(I5&lt;&gt;0,INT(5.33*(I5-10)^1.1),0)</f>
        <v>190</v>
      </c>
      <c r="K5" s="74">
        <v>2</v>
      </c>
      <c r="L5" s="79">
        <v>21.76</v>
      </c>
      <c r="M5" s="72">
        <f t="shared" ref="M5" si="2">IF(K5+L5&lt;&gt;0,INT(0.19889*(185-((K5*60)+L5))^1.88),0)</f>
        <v>236</v>
      </c>
      <c r="N5" s="33">
        <f>M5+J5+H5+F5</f>
        <v>669</v>
      </c>
      <c r="O5" s="65"/>
    </row>
    <row r="6" spans="1:15" ht="21" customHeight="1" x14ac:dyDescent="0.25">
      <c r="A6" s="23">
        <v>2</v>
      </c>
      <c r="B6" s="104" t="s">
        <v>113</v>
      </c>
      <c r="C6" s="105">
        <v>38266</v>
      </c>
      <c r="D6" s="45" t="s">
        <v>124</v>
      </c>
      <c r="E6" s="25">
        <v>8.1999999999999993</v>
      </c>
      <c r="F6" s="61">
        <f t="shared" ref="F6:F24" si="3">IF(E6&lt;&gt;0,INT(72.7291*(10-E6)^1.81),0)</f>
        <v>210</v>
      </c>
      <c r="G6" s="25">
        <v>3.24</v>
      </c>
      <c r="H6" s="71">
        <f t="shared" ref="H6:H24" si="4">IF(G6&lt;&gt;0,INT(0.14354*((G6*100)-220)^1.4),0)</f>
        <v>95</v>
      </c>
      <c r="I6" s="25">
        <v>29.3</v>
      </c>
      <c r="J6" s="71">
        <f t="shared" ref="J6:J24" si="5">IF(I6&lt;&gt;0,INT(5.33*(I6-10)^1.1),0)</f>
        <v>138</v>
      </c>
      <c r="K6" s="65">
        <v>1</v>
      </c>
      <c r="L6" s="25">
        <v>59.67</v>
      </c>
      <c r="M6" s="71">
        <f t="shared" ref="M6:M24" si="6">IF(K6+L6&lt;&gt;0,INT(0.19889*(185-((K6*60)+L6))^1.88),0)</f>
        <v>514</v>
      </c>
      <c r="N6" s="59">
        <f t="shared" ref="N6:N24" si="7">M6+J6+H6+F6</f>
        <v>957</v>
      </c>
      <c r="O6" s="65"/>
    </row>
    <row r="7" spans="1:15" ht="21" customHeight="1" x14ac:dyDescent="0.25">
      <c r="A7" s="23">
        <v>3</v>
      </c>
      <c r="B7" s="93" t="s">
        <v>76</v>
      </c>
      <c r="C7" s="96">
        <v>2004</v>
      </c>
      <c r="D7" s="93" t="s">
        <v>73</v>
      </c>
      <c r="E7" s="25">
        <v>8.48</v>
      </c>
      <c r="F7" s="61">
        <f t="shared" si="3"/>
        <v>155</v>
      </c>
      <c r="G7" s="25">
        <v>3.73</v>
      </c>
      <c r="H7" s="71">
        <f t="shared" si="4"/>
        <v>164</v>
      </c>
      <c r="I7" s="25">
        <v>29.21</v>
      </c>
      <c r="J7" s="71">
        <f t="shared" si="5"/>
        <v>137</v>
      </c>
      <c r="K7" s="65">
        <v>2</v>
      </c>
      <c r="L7" s="25">
        <v>7.79</v>
      </c>
      <c r="M7" s="71">
        <f t="shared" si="6"/>
        <v>400</v>
      </c>
      <c r="N7" s="59">
        <f t="shared" si="7"/>
        <v>856</v>
      </c>
      <c r="O7" s="65"/>
    </row>
    <row r="8" spans="1:15" ht="21" customHeight="1" x14ac:dyDescent="0.25">
      <c r="A8" s="23">
        <v>4</v>
      </c>
      <c r="B8" s="130" t="s">
        <v>127</v>
      </c>
      <c r="C8" s="131">
        <v>38028</v>
      </c>
      <c r="D8" s="129" t="s">
        <v>168</v>
      </c>
      <c r="E8" s="25">
        <v>8.27</v>
      </c>
      <c r="F8" s="61">
        <f t="shared" si="3"/>
        <v>196</v>
      </c>
      <c r="G8" s="25">
        <v>3.5</v>
      </c>
      <c r="H8" s="71">
        <f t="shared" si="4"/>
        <v>130</v>
      </c>
      <c r="I8" s="25">
        <v>28.98</v>
      </c>
      <c r="J8" s="71">
        <f t="shared" si="5"/>
        <v>135</v>
      </c>
      <c r="K8" s="65">
        <v>2</v>
      </c>
      <c r="L8" s="25">
        <v>3.91</v>
      </c>
      <c r="M8" s="71">
        <f t="shared" si="6"/>
        <v>453</v>
      </c>
      <c r="N8" s="59">
        <f t="shared" si="7"/>
        <v>914</v>
      </c>
      <c r="O8" s="65"/>
    </row>
    <row r="9" spans="1:15" ht="21" customHeight="1" x14ac:dyDescent="0.25">
      <c r="A9" s="23">
        <v>5</v>
      </c>
      <c r="B9" s="93" t="s">
        <v>79</v>
      </c>
      <c r="C9" s="96">
        <v>2005</v>
      </c>
      <c r="D9" s="93" t="s">
        <v>73</v>
      </c>
      <c r="E9" s="25">
        <v>9.1999999999999993</v>
      </c>
      <c r="F9" s="61">
        <f t="shared" si="3"/>
        <v>48</v>
      </c>
      <c r="G9" s="25">
        <v>3.3</v>
      </c>
      <c r="H9" s="71">
        <f t="shared" si="4"/>
        <v>103</v>
      </c>
      <c r="I9" s="25">
        <v>22.11</v>
      </c>
      <c r="J9" s="71">
        <f t="shared" si="5"/>
        <v>82</v>
      </c>
      <c r="K9" s="65">
        <v>2</v>
      </c>
      <c r="L9" s="25">
        <v>47.26</v>
      </c>
      <c r="M9" s="71">
        <f t="shared" si="6"/>
        <v>44</v>
      </c>
      <c r="N9" s="59">
        <f t="shared" si="7"/>
        <v>277</v>
      </c>
      <c r="O9" s="65"/>
    </row>
    <row r="10" spans="1:15" ht="21" customHeight="1" x14ac:dyDescent="0.25">
      <c r="A10" s="23">
        <v>6</v>
      </c>
      <c r="B10" s="45" t="s">
        <v>50</v>
      </c>
      <c r="C10" s="45"/>
      <c r="D10" s="45" t="s">
        <v>35</v>
      </c>
      <c r="E10" s="25">
        <v>10.029999999999999</v>
      </c>
      <c r="F10" s="61">
        <v>0</v>
      </c>
      <c r="G10" s="25">
        <v>2.96</v>
      </c>
      <c r="H10" s="71">
        <f t="shared" si="4"/>
        <v>61</v>
      </c>
      <c r="I10" s="25">
        <v>22.68</v>
      </c>
      <c r="J10" s="71">
        <f t="shared" si="5"/>
        <v>87</v>
      </c>
      <c r="K10" s="65">
        <v>2</v>
      </c>
      <c r="L10" s="25">
        <v>42.86</v>
      </c>
      <c r="M10" s="71">
        <f t="shared" si="6"/>
        <v>67</v>
      </c>
      <c r="N10" s="59">
        <f t="shared" si="7"/>
        <v>215</v>
      </c>
      <c r="O10" s="65"/>
    </row>
    <row r="11" spans="1:15" ht="21" customHeight="1" x14ac:dyDescent="0.25">
      <c r="A11" s="23">
        <v>7</v>
      </c>
      <c r="B11" s="96" t="s">
        <v>98</v>
      </c>
      <c r="C11" s="96">
        <v>2005</v>
      </c>
      <c r="D11" s="93" t="s">
        <v>96</v>
      </c>
      <c r="E11" s="25">
        <v>8.7899999999999991</v>
      </c>
      <c r="F11" s="61">
        <f t="shared" si="3"/>
        <v>102</v>
      </c>
      <c r="G11" s="25">
        <v>3.21</v>
      </c>
      <c r="H11" s="71">
        <f t="shared" si="4"/>
        <v>91</v>
      </c>
      <c r="I11" s="25">
        <v>15.42</v>
      </c>
      <c r="J11" s="71">
        <f t="shared" si="5"/>
        <v>34</v>
      </c>
      <c r="K11" s="65">
        <v>2</v>
      </c>
      <c r="L11" s="25">
        <v>4.55</v>
      </c>
      <c r="M11" s="71">
        <f t="shared" si="6"/>
        <v>444</v>
      </c>
      <c r="N11" s="59">
        <f t="shared" si="7"/>
        <v>671</v>
      </c>
      <c r="O11" s="65"/>
    </row>
    <row r="12" spans="1:15" ht="21" customHeight="1" x14ac:dyDescent="0.25">
      <c r="A12" s="23">
        <v>8</v>
      </c>
      <c r="B12" s="93" t="s">
        <v>74</v>
      </c>
      <c r="C12" s="96">
        <v>2004</v>
      </c>
      <c r="D12" s="93" t="s">
        <v>73</v>
      </c>
      <c r="E12" s="25">
        <v>7.51</v>
      </c>
      <c r="F12" s="61">
        <f t="shared" si="3"/>
        <v>379</v>
      </c>
      <c r="G12" s="25">
        <v>4.47</v>
      </c>
      <c r="H12" s="71">
        <f t="shared" si="4"/>
        <v>285</v>
      </c>
      <c r="I12" s="25">
        <v>36.520000000000003</v>
      </c>
      <c r="J12" s="71">
        <f t="shared" si="5"/>
        <v>196</v>
      </c>
      <c r="K12" s="65">
        <v>1</v>
      </c>
      <c r="L12" s="25">
        <v>50.67</v>
      </c>
      <c r="M12" s="71">
        <f t="shared" si="6"/>
        <v>655</v>
      </c>
      <c r="N12" s="59">
        <f t="shared" si="7"/>
        <v>1515</v>
      </c>
      <c r="O12" s="65">
        <v>1</v>
      </c>
    </row>
    <row r="13" spans="1:15" ht="21" customHeight="1" x14ac:dyDescent="0.25">
      <c r="A13" s="23">
        <v>9</v>
      </c>
      <c r="B13" s="45" t="s">
        <v>46</v>
      </c>
      <c r="C13" s="45"/>
      <c r="D13" s="45" t="s">
        <v>35</v>
      </c>
      <c r="E13" s="25">
        <v>8.01</v>
      </c>
      <c r="F13" s="61">
        <f t="shared" si="3"/>
        <v>252</v>
      </c>
      <c r="G13" s="25">
        <v>3.61</v>
      </c>
      <c r="H13" s="71">
        <f t="shared" si="4"/>
        <v>146</v>
      </c>
      <c r="I13" s="25">
        <v>26.55</v>
      </c>
      <c r="J13" s="71">
        <f t="shared" si="5"/>
        <v>116</v>
      </c>
      <c r="K13" s="65">
        <v>2</v>
      </c>
      <c r="L13" s="25">
        <v>14.05</v>
      </c>
      <c r="M13" s="71">
        <f t="shared" si="6"/>
        <v>322</v>
      </c>
      <c r="N13" s="59">
        <f t="shared" si="7"/>
        <v>836</v>
      </c>
      <c r="O13" s="65"/>
    </row>
    <row r="14" spans="1:15" ht="21" customHeight="1" x14ac:dyDescent="0.25">
      <c r="A14" s="23">
        <v>10</v>
      </c>
      <c r="B14" s="104" t="s">
        <v>115</v>
      </c>
      <c r="C14" s="106">
        <v>38286</v>
      </c>
      <c r="D14" s="45" t="s">
        <v>124</v>
      </c>
      <c r="E14" s="25">
        <v>8.4499999999999993</v>
      </c>
      <c r="F14" s="61">
        <f t="shared" si="3"/>
        <v>160</v>
      </c>
      <c r="G14" s="25">
        <v>3.1</v>
      </c>
      <c r="H14" s="71">
        <f t="shared" si="4"/>
        <v>78</v>
      </c>
      <c r="I14" s="25">
        <v>28.52</v>
      </c>
      <c r="J14" s="71">
        <f t="shared" si="5"/>
        <v>132</v>
      </c>
      <c r="K14" s="65">
        <v>2</v>
      </c>
      <c r="L14" s="25">
        <v>8.1999999999999993</v>
      </c>
      <c r="M14" s="71">
        <f t="shared" si="6"/>
        <v>395</v>
      </c>
      <c r="N14" s="59">
        <f t="shared" si="7"/>
        <v>765</v>
      </c>
      <c r="O14" s="65"/>
    </row>
    <row r="15" spans="1:15" ht="21" customHeight="1" x14ac:dyDescent="0.25">
      <c r="A15" s="23">
        <v>11</v>
      </c>
      <c r="B15" s="130" t="s">
        <v>129</v>
      </c>
      <c r="C15" s="131">
        <v>38282</v>
      </c>
      <c r="D15" s="129" t="s">
        <v>168</v>
      </c>
      <c r="E15" s="25">
        <v>8.64</v>
      </c>
      <c r="F15" s="61">
        <f t="shared" si="3"/>
        <v>126</v>
      </c>
      <c r="G15" s="25">
        <v>3.4</v>
      </c>
      <c r="H15" s="71">
        <f t="shared" si="4"/>
        <v>116</v>
      </c>
      <c r="I15" s="25">
        <v>30.72</v>
      </c>
      <c r="J15" s="71">
        <f t="shared" si="5"/>
        <v>149</v>
      </c>
      <c r="K15" s="65">
        <v>2</v>
      </c>
      <c r="L15" s="25">
        <v>14.35</v>
      </c>
      <c r="M15" s="71">
        <f t="shared" si="6"/>
        <v>318</v>
      </c>
      <c r="N15" s="59">
        <f t="shared" si="7"/>
        <v>709</v>
      </c>
      <c r="O15" s="65"/>
    </row>
    <row r="16" spans="1:15" ht="21" customHeight="1" x14ac:dyDescent="0.25">
      <c r="A16" s="23">
        <v>12</v>
      </c>
      <c r="B16" s="134" t="s">
        <v>150</v>
      </c>
      <c r="C16" s="135">
        <v>38560</v>
      </c>
      <c r="D16" s="129" t="s">
        <v>169</v>
      </c>
      <c r="E16" s="25">
        <v>9.89</v>
      </c>
      <c r="F16" s="61">
        <f t="shared" si="3"/>
        <v>1</v>
      </c>
      <c r="G16" s="25">
        <v>2.77</v>
      </c>
      <c r="H16" s="71">
        <f t="shared" si="4"/>
        <v>41</v>
      </c>
      <c r="I16" s="25">
        <v>15.52</v>
      </c>
      <c r="J16" s="71">
        <f t="shared" si="5"/>
        <v>34</v>
      </c>
      <c r="K16" s="65">
        <v>2</v>
      </c>
      <c r="L16" s="25">
        <v>25.16</v>
      </c>
      <c r="M16" s="71">
        <f t="shared" si="6"/>
        <v>202</v>
      </c>
      <c r="N16" s="59">
        <f t="shared" si="7"/>
        <v>278</v>
      </c>
      <c r="O16" s="65"/>
    </row>
    <row r="17" spans="1:15" ht="21" customHeight="1" x14ac:dyDescent="0.25">
      <c r="A17" s="23">
        <v>13</v>
      </c>
      <c r="B17" s="154" t="s">
        <v>224</v>
      </c>
      <c r="C17" s="154">
        <v>2005</v>
      </c>
      <c r="D17" s="156" t="s">
        <v>208</v>
      </c>
      <c r="E17" s="25">
        <v>8.06</v>
      </c>
      <c r="F17" s="61">
        <f t="shared" si="3"/>
        <v>241</v>
      </c>
      <c r="G17" s="25">
        <v>3.47</v>
      </c>
      <c r="H17" s="71">
        <f t="shared" si="4"/>
        <v>126</v>
      </c>
      <c r="I17" s="25">
        <v>38.54</v>
      </c>
      <c r="J17" s="71">
        <f t="shared" si="5"/>
        <v>212</v>
      </c>
      <c r="K17" s="65">
        <v>1</v>
      </c>
      <c r="L17" s="25">
        <v>55.58</v>
      </c>
      <c r="M17" s="71">
        <f t="shared" si="6"/>
        <v>576</v>
      </c>
      <c r="N17" s="59">
        <f t="shared" si="7"/>
        <v>1155</v>
      </c>
      <c r="O17" s="65"/>
    </row>
    <row r="18" spans="1:15" ht="21" customHeight="1" x14ac:dyDescent="0.25">
      <c r="A18" s="23">
        <v>14</v>
      </c>
      <c r="B18" s="127" t="s">
        <v>133</v>
      </c>
      <c r="C18" s="128">
        <v>38662</v>
      </c>
      <c r="D18" s="129" t="s">
        <v>168</v>
      </c>
      <c r="E18" s="25">
        <v>9</v>
      </c>
      <c r="F18" s="61">
        <f t="shared" si="3"/>
        <v>72</v>
      </c>
      <c r="G18" s="25">
        <v>3</v>
      </c>
      <c r="H18" s="71">
        <f t="shared" si="4"/>
        <v>66</v>
      </c>
      <c r="I18" s="25">
        <v>22.48</v>
      </c>
      <c r="J18" s="71">
        <f t="shared" si="5"/>
        <v>85</v>
      </c>
      <c r="K18" s="65">
        <v>2</v>
      </c>
      <c r="L18" s="25">
        <v>9.0500000000000007</v>
      </c>
      <c r="M18" s="71">
        <f t="shared" si="6"/>
        <v>384</v>
      </c>
      <c r="N18" s="59">
        <f t="shared" si="7"/>
        <v>607</v>
      </c>
      <c r="O18" s="65"/>
    </row>
    <row r="19" spans="1:15" ht="21" customHeight="1" x14ac:dyDescent="0.25">
      <c r="A19" s="23">
        <v>15</v>
      </c>
      <c r="B19" s="93" t="s">
        <v>75</v>
      </c>
      <c r="C19" s="96">
        <v>2004</v>
      </c>
      <c r="D19" s="93" t="s">
        <v>73</v>
      </c>
      <c r="E19" s="25">
        <v>7.9</v>
      </c>
      <c r="F19" s="61">
        <f t="shared" si="3"/>
        <v>278</v>
      </c>
      <c r="G19" s="25">
        <v>3.93</v>
      </c>
      <c r="H19" s="71">
        <f t="shared" si="4"/>
        <v>195</v>
      </c>
      <c r="I19" s="25">
        <v>37.99</v>
      </c>
      <c r="J19" s="71">
        <f t="shared" si="5"/>
        <v>208</v>
      </c>
      <c r="K19" s="65">
        <v>2</v>
      </c>
      <c r="L19" s="25">
        <v>7.4</v>
      </c>
      <c r="M19" s="71">
        <f t="shared" si="6"/>
        <v>405</v>
      </c>
      <c r="N19" s="59">
        <f t="shared" si="7"/>
        <v>1086</v>
      </c>
      <c r="O19" s="65"/>
    </row>
    <row r="20" spans="1:15" ht="21" customHeight="1" x14ac:dyDescent="0.25">
      <c r="A20" s="23">
        <v>16</v>
      </c>
      <c r="B20" s="45" t="s">
        <v>47</v>
      </c>
      <c r="C20" s="45"/>
      <c r="D20" s="45" t="s">
        <v>35</v>
      </c>
      <c r="E20" s="25">
        <v>9.14</v>
      </c>
      <c r="F20" s="61">
        <f t="shared" si="3"/>
        <v>55</v>
      </c>
      <c r="G20" s="25">
        <v>3.21</v>
      </c>
      <c r="H20" s="71">
        <f t="shared" si="4"/>
        <v>91</v>
      </c>
      <c r="I20" s="25">
        <v>25.49</v>
      </c>
      <c r="J20" s="71">
        <f t="shared" si="5"/>
        <v>108</v>
      </c>
      <c r="K20" s="65">
        <v>2</v>
      </c>
      <c r="L20" s="25">
        <v>16.03</v>
      </c>
      <c r="M20" s="71">
        <f t="shared" si="6"/>
        <v>299</v>
      </c>
      <c r="N20" s="59">
        <f t="shared" si="7"/>
        <v>553</v>
      </c>
      <c r="O20" s="65"/>
    </row>
    <row r="21" spans="1:15" ht="21" customHeight="1" x14ac:dyDescent="0.25">
      <c r="A21" s="23">
        <v>17</v>
      </c>
      <c r="B21" s="104" t="s">
        <v>121</v>
      </c>
      <c r="C21" s="106">
        <v>38133</v>
      </c>
      <c r="D21" s="45" t="s">
        <v>124</v>
      </c>
      <c r="E21" s="25">
        <v>8.44</v>
      </c>
      <c r="F21" s="61">
        <f t="shared" si="3"/>
        <v>162</v>
      </c>
      <c r="G21" s="25">
        <v>3.09</v>
      </c>
      <c r="H21" s="71">
        <f t="shared" si="4"/>
        <v>76</v>
      </c>
      <c r="I21" s="25">
        <v>32.33</v>
      </c>
      <c r="J21" s="71">
        <f t="shared" si="5"/>
        <v>162</v>
      </c>
      <c r="K21" s="65">
        <v>2</v>
      </c>
      <c r="L21" s="25">
        <v>10.42</v>
      </c>
      <c r="M21" s="71">
        <f t="shared" si="6"/>
        <v>366</v>
      </c>
      <c r="N21" s="59">
        <f t="shared" si="7"/>
        <v>766</v>
      </c>
      <c r="O21" s="65"/>
    </row>
    <row r="22" spans="1:15" ht="21" customHeight="1" x14ac:dyDescent="0.25">
      <c r="A22" s="23">
        <v>18</v>
      </c>
      <c r="B22" s="134" t="s">
        <v>131</v>
      </c>
      <c r="C22" s="135">
        <v>38451</v>
      </c>
      <c r="D22" s="129" t="s">
        <v>168</v>
      </c>
      <c r="E22" s="25">
        <v>8.57</v>
      </c>
      <c r="F22" s="61">
        <f t="shared" si="3"/>
        <v>138</v>
      </c>
      <c r="G22" s="25">
        <v>3.33</v>
      </c>
      <c r="H22" s="71">
        <f t="shared" si="4"/>
        <v>107</v>
      </c>
      <c r="I22" s="25">
        <v>22.8</v>
      </c>
      <c r="J22" s="71">
        <f t="shared" si="5"/>
        <v>88</v>
      </c>
      <c r="K22" s="65">
        <v>2</v>
      </c>
      <c r="L22" s="25">
        <v>14.92</v>
      </c>
      <c r="M22" s="71">
        <f t="shared" si="6"/>
        <v>311</v>
      </c>
      <c r="N22" s="59">
        <f t="shared" si="7"/>
        <v>644</v>
      </c>
      <c r="O22" s="65"/>
    </row>
    <row r="23" spans="1:15" ht="21" customHeight="1" x14ac:dyDescent="0.25">
      <c r="A23" s="23">
        <v>19</v>
      </c>
      <c r="B23" s="93" t="s">
        <v>82</v>
      </c>
      <c r="C23" s="96">
        <v>2005</v>
      </c>
      <c r="D23" s="93" t="s">
        <v>73</v>
      </c>
      <c r="E23" s="25">
        <v>8.58</v>
      </c>
      <c r="F23" s="61">
        <f t="shared" si="3"/>
        <v>137</v>
      </c>
      <c r="G23" s="25">
        <v>3.35</v>
      </c>
      <c r="H23" s="71">
        <f t="shared" si="4"/>
        <v>110</v>
      </c>
      <c r="I23" s="25">
        <v>22.9</v>
      </c>
      <c r="J23" s="71">
        <f t="shared" si="5"/>
        <v>88</v>
      </c>
      <c r="K23" s="65">
        <v>2</v>
      </c>
      <c r="L23" s="25">
        <v>14.63</v>
      </c>
      <c r="M23" s="71">
        <f t="shared" si="6"/>
        <v>315</v>
      </c>
      <c r="N23" s="59">
        <f t="shared" si="7"/>
        <v>650</v>
      </c>
      <c r="O23" s="65"/>
    </row>
    <row r="24" spans="1:15" ht="21" customHeight="1" x14ac:dyDescent="0.25">
      <c r="A24" s="23">
        <v>20</v>
      </c>
      <c r="B24" s="93" t="s">
        <v>83</v>
      </c>
      <c r="C24" s="96">
        <v>2005</v>
      </c>
      <c r="D24" s="93" t="s">
        <v>73</v>
      </c>
      <c r="E24" s="25">
        <v>9.09</v>
      </c>
      <c r="F24" s="61">
        <f t="shared" si="3"/>
        <v>61</v>
      </c>
      <c r="G24" s="25">
        <v>2.96</v>
      </c>
      <c r="H24" s="71">
        <f t="shared" si="4"/>
        <v>61</v>
      </c>
      <c r="I24" s="25">
        <v>26.61</v>
      </c>
      <c r="J24" s="71">
        <f t="shared" si="5"/>
        <v>117</v>
      </c>
      <c r="K24" s="65">
        <v>2</v>
      </c>
      <c r="L24" s="25">
        <v>30.91</v>
      </c>
      <c r="M24" s="71">
        <f t="shared" si="6"/>
        <v>151</v>
      </c>
      <c r="N24" s="59">
        <f t="shared" si="7"/>
        <v>390</v>
      </c>
      <c r="O24" s="65"/>
    </row>
    <row r="25" spans="1:15" ht="18" x14ac:dyDescent="0.25">
      <c r="A25" s="15" t="s">
        <v>12</v>
      </c>
      <c r="B25" s="16"/>
      <c r="C25" s="16"/>
      <c r="D25" s="15" t="s">
        <v>13</v>
      </c>
      <c r="E25" s="17"/>
      <c r="F25" s="16"/>
      <c r="G25" s="18"/>
      <c r="H25" s="16"/>
      <c r="I25" s="16"/>
      <c r="J25" s="16"/>
      <c r="K25" s="16"/>
    </row>
    <row r="26" spans="1:15" ht="23.25" x14ac:dyDescent="0.35">
      <c r="A26" s="19" t="s">
        <v>24</v>
      </c>
      <c r="B26" s="20"/>
      <c r="C26" s="20"/>
      <c r="D26" s="20"/>
      <c r="E26" s="20" t="s">
        <v>9</v>
      </c>
      <c r="F26" s="20"/>
      <c r="G26" s="22"/>
      <c r="H26" s="20"/>
      <c r="I26" s="20"/>
      <c r="J26" s="20"/>
      <c r="K26" s="20"/>
    </row>
    <row r="27" spans="1:15" ht="15.75" customHeight="1" x14ac:dyDescent="0.2">
      <c r="B27" s="14" t="s">
        <v>0</v>
      </c>
      <c r="C27" s="14" t="s">
        <v>1</v>
      </c>
      <c r="D27" s="14" t="s">
        <v>2</v>
      </c>
      <c r="E27" s="196" t="s">
        <v>11</v>
      </c>
      <c r="F27" s="196"/>
      <c r="G27" s="196" t="s">
        <v>4</v>
      </c>
      <c r="H27" s="196"/>
      <c r="I27" s="196" t="s">
        <v>5</v>
      </c>
      <c r="J27" s="196"/>
      <c r="K27" s="197" t="s">
        <v>14</v>
      </c>
      <c r="L27" s="198"/>
      <c r="M27" s="70"/>
    </row>
    <row r="28" spans="1:15" ht="15.75" customHeight="1" thickBot="1" x14ac:dyDescent="0.25">
      <c r="E28" s="81" t="s">
        <v>8</v>
      </c>
      <c r="F28" s="82" t="s">
        <v>15</v>
      </c>
      <c r="G28" s="83" t="s">
        <v>7</v>
      </c>
      <c r="H28" s="82" t="s">
        <v>15</v>
      </c>
      <c r="I28" s="82" t="s">
        <v>7</v>
      </c>
      <c r="J28" s="82" t="s">
        <v>15</v>
      </c>
      <c r="K28" s="203" t="s">
        <v>16</v>
      </c>
      <c r="L28" s="205"/>
      <c r="M28" s="84" t="s">
        <v>15</v>
      </c>
      <c r="N28" s="84" t="s">
        <v>17</v>
      </c>
      <c r="O28" s="84" t="s">
        <v>32</v>
      </c>
    </row>
    <row r="29" spans="1:15" ht="21" customHeight="1" x14ac:dyDescent="0.25">
      <c r="A29" s="23">
        <v>21</v>
      </c>
      <c r="B29" s="45" t="s">
        <v>48</v>
      </c>
      <c r="C29" s="45"/>
      <c r="D29" s="45" t="s">
        <v>35</v>
      </c>
      <c r="E29" s="79">
        <v>8.44</v>
      </c>
      <c r="F29" s="77">
        <f>IF(E29&lt;&gt;0,INT(72.7291*(10-E29)^1.81),0)</f>
        <v>162</v>
      </c>
      <c r="G29" s="79">
        <v>3.43</v>
      </c>
      <c r="H29" s="72">
        <f t="shared" ref="H29:H48" si="8">IF(G29&lt;&gt;0,INT(0.14354*((G29*100)-220)^1.4),0)</f>
        <v>121</v>
      </c>
      <c r="I29" s="79">
        <v>17.98</v>
      </c>
      <c r="J29" s="72">
        <f t="shared" ref="J29:J48" si="9">IF(I29&lt;&gt;0,INT(5.33*(I29-10)^1.1),0)</f>
        <v>52</v>
      </c>
      <c r="K29" s="74">
        <v>2</v>
      </c>
      <c r="L29" s="25">
        <v>22.16</v>
      </c>
      <c r="M29" s="72">
        <f t="shared" ref="M29:M48" si="10">IF(K29+L29&lt;&gt;0,INT(0.19889*(185-((K29*60)+L29))^1.88),0)</f>
        <v>232</v>
      </c>
      <c r="N29" s="59">
        <f>M29+J29+H29+F29</f>
        <v>567</v>
      </c>
      <c r="O29" s="65"/>
    </row>
    <row r="30" spans="1:15" ht="21" customHeight="1" x14ac:dyDescent="0.25">
      <c r="A30" s="23">
        <v>22</v>
      </c>
      <c r="B30" s="93" t="s">
        <v>100</v>
      </c>
      <c r="C30" s="96">
        <v>2005</v>
      </c>
      <c r="D30" s="93" t="s">
        <v>96</v>
      </c>
      <c r="E30" s="25">
        <v>8.26</v>
      </c>
      <c r="F30" s="61">
        <f t="shared" ref="F30:F47" si="11">IF(E30&lt;&gt;0,INT(72.7291*(10-E30)^1.81),0)</f>
        <v>198</v>
      </c>
      <c r="G30" s="25">
        <v>3.9</v>
      </c>
      <c r="H30" s="71">
        <f t="shared" si="8"/>
        <v>190</v>
      </c>
      <c r="I30" s="25">
        <v>17.41</v>
      </c>
      <c r="J30" s="71">
        <f t="shared" si="9"/>
        <v>48</v>
      </c>
      <c r="K30" s="65">
        <v>2</v>
      </c>
      <c r="L30" s="25">
        <v>8.4600000000000009</v>
      </c>
      <c r="M30" s="71">
        <f t="shared" si="10"/>
        <v>391</v>
      </c>
      <c r="N30" s="59">
        <f t="shared" ref="N30:N48" si="12">M30+J30+H30+F30</f>
        <v>827</v>
      </c>
      <c r="O30" s="65"/>
    </row>
    <row r="31" spans="1:15" ht="21" customHeight="1" x14ac:dyDescent="0.25">
      <c r="A31" s="23">
        <v>23</v>
      </c>
      <c r="B31" s="104" t="s">
        <v>119</v>
      </c>
      <c r="C31" s="105">
        <v>38431</v>
      </c>
      <c r="D31" s="45" t="s">
        <v>124</v>
      </c>
      <c r="E31" s="25">
        <v>8.2899999999999991</v>
      </c>
      <c r="F31" s="61">
        <f t="shared" si="11"/>
        <v>192</v>
      </c>
      <c r="G31" s="25">
        <v>3.3</v>
      </c>
      <c r="H31" s="71">
        <f t="shared" si="8"/>
        <v>103</v>
      </c>
      <c r="I31" s="25">
        <v>28.33</v>
      </c>
      <c r="J31" s="71">
        <f t="shared" si="9"/>
        <v>130</v>
      </c>
      <c r="K31" s="65">
        <v>2</v>
      </c>
      <c r="L31" s="25">
        <v>19.059999999999999</v>
      </c>
      <c r="M31" s="71">
        <f t="shared" si="10"/>
        <v>265</v>
      </c>
      <c r="N31" s="59">
        <f t="shared" si="12"/>
        <v>690</v>
      </c>
      <c r="O31" s="65"/>
    </row>
    <row r="32" spans="1:15" ht="21" customHeight="1" x14ac:dyDescent="0.25">
      <c r="A32" s="23">
        <v>24</v>
      </c>
      <c r="B32" s="145" t="s">
        <v>179</v>
      </c>
      <c r="C32" s="147">
        <v>2005</v>
      </c>
      <c r="D32" s="151" t="s">
        <v>170</v>
      </c>
      <c r="E32" s="25">
        <v>8.24</v>
      </c>
      <c r="F32" s="61">
        <f t="shared" si="11"/>
        <v>202</v>
      </c>
      <c r="G32" s="25">
        <v>3.94</v>
      </c>
      <c r="H32" s="71">
        <f t="shared" si="8"/>
        <v>196</v>
      </c>
      <c r="I32" s="25">
        <v>21.22</v>
      </c>
      <c r="J32" s="71">
        <f t="shared" si="9"/>
        <v>76</v>
      </c>
      <c r="K32" s="65">
        <v>2</v>
      </c>
      <c r="L32" s="25">
        <v>22.29</v>
      </c>
      <c r="M32" s="71">
        <f t="shared" si="10"/>
        <v>231</v>
      </c>
      <c r="N32" s="59">
        <f t="shared" si="12"/>
        <v>705</v>
      </c>
      <c r="O32" s="65"/>
    </row>
    <row r="33" spans="1:15" ht="21" customHeight="1" x14ac:dyDescent="0.25">
      <c r="A33" s="23">
        <v>25</v>
      </c>
      <c r="B33" s="145" t="s">
        <v>175</v>
      </c>
      <c r="C33" s="108">
        <v>38068</v>
      </c>
      <c r="D33" s="151" t="s">
        <v>170</v>
      </c>
      <c r="E33" s="25">
        <v>8.51</v>
      </c>
      <c r="F33" s="61">
        <f t="shared" si="11"/>
        <v>149</v>
      </c>
      <c r="G33" s="25">
        <v>3.92</v>
      </c>
      <c r="H33" s="71">
        <f t="shared" si="8"/>
        <v>193</v>
      </c>
      <c r="I33" s="25">
        <v>36.22</v>
      </c>
      <c r="J33" s="71">
        <f t="shared" si="9"/>
        <v>193</v>
      </c>
      <c r="K33" s="65">
        <v>2</v>
      </c>
      <c r="L33" s="25">
        <v>7.9</v>
      </c>
      <c r="M33" s="71">
        <f t="shared" si="10"/>
        <v>399</v>
      </c>
      <c r="N33" s="59">
        <f t="shared" si="12"/>
        <v>934</v>
      </c>
      <c r="O33" s="65"/>
    </row>
    <row r="34" spans="1:15" ht="21" customHeight="1" x14ac:dyDescent="0.25">
      <c r="A34" s="23">
        <v>26</v>
      </c>
      <c r="B34" s="154" t="s">
        <v>219</v>
      </c>
      <c r="C34" s="154">
        <v>2004</v>
      </c>
      <c r="D34" s="156" t="s">
        <v>208</v>
      </c>
      <c r="E34" s="25">
        <v>8.17</v>
      </c>
      <c r="F34" s="61">
        <f t="shared" si="11"/>
        <v>217</v>
      </c>
      <c r="G34" s="25">
        <v>3.95</v>
      </c>
      <c r="H34" s="71">
        <f t="shared" si="8"/>
        <v>198</v>
      </c>
      <c r="I34" s="25">
        <v>52.41</v>
      </c>
      <c r="J34" s="71">
        <f t="shared" si="9"/>
        <v>328</v>
      </c>
      <c r="K34" s="65">
        <v>2</v>
      </c>
      <c r="L34" s="25">
        <v>1.92</v>
      </c>
      <c r="M34" s="71">
        <f t="shared" si="10"/>
        <v>481</v>
      </c>
      <c r="N34" s="59">
        <f t="shared" si="12"/>
        <v>1224</v>
      </c>
      <c r="O34" s="65">
        <v>2</v>
      </c>
    </row>
    <row r="35" spans="1:15" ht="21" customHeight="1" x14ac:dyDescent="0.25">
      <c r="A35" s="23">
        <v>27</v>
      </c>
      <c r="B35" s="145" t="s">
        <v>171</v>
      </c>
      <c r="C35" s="108">
        <v>38127</v>
      </c>
      <c r="D35" s="151" t="s">
        <v>170</v>
      </c>
      <c r="E35" s="25">
        <v>8.7899999999999991</v>
      </c>
      <c r="F35" s="61">
        <f t="shared" si="11"/>
        <v>102</v>
      </c>
      <c r="G35" s="25">
        <v>3.03</v>
      </c>
      <c r="H35" s="71">
        <f t="shared" si="8"/>
        <v>69</v>
      </c>
      <c r="I35" s="25">
        <v>25</v>
      </c>
      <c r="J35" s="71">
        <f t="shared" si="9"/>
        <v>104</v>
      </c>
      <c r="K35" s="65">
        <v>2</v>
      </c>
      <c r="L35" s="25">
        <v>18.670000000000002</v>
      </c>
      <c r="M35" s="71">
        <f t="shared" si="10"/>
        <v>269</v>
      </c>
      <c r="N35" s="59">
        <f t="shared" si="12"/>
        <v>544</v>
      </c>
      <c r="O35" s="65"/>
    </row>
    <row r="36" spans="1:15" ht="21" customHeight="1" x14ac:dyDescent="0.25">
      <c r="A36" s="23">
        <v>28</v>
      </c>
      <c r="B36" s="45" t="s">
        <v>205</v>
      </c>
      <c r="C36" s="105">
        <v>38010</v>
      </c>
      <c r="D36" s="45" t="s">
        <v>191</v>
      </c>
      <c r="E36" s="25">
        <v>8.5500000000000007</v>
      </c>
      <c r="F36" s="61">
        <f t="shared" si="11"/>
        <v>142</v>
      </c>
      <c r="G36" s="25">
        <v>3.23</v>
      </c>
      <c r="H36" s="71">
        <f t="shared" si="8"/>
        <v>94</v>
      </c>
      <c r="I36" s="25">
        <v>35.549999999999997</v>
      </c>
      <c r="J36" s="71">
        <f t="shared" si="9"/>
        <v>188</v>
      </c>
      <c r="K36" s="65">
        <v>2</v>
      </c>
      <c r="L36" s="25">
        <v>17.739999999999998</v>
      </c>
      <c r="M36" s="71">
        <f t="shared" si="10"/>
        <v>279</v>
      </c>
      <c r="N36" s="59">
        <f t="shared" si="12"/>
        <v>703</v>
      </c>
      <c r="O36" s="65"/>
    </row>
    <row r="37" spans="1:15" ht="21" customHeight="1" x14ac:dyDescent="0.25">
      <c r="A37" s="23">
        <v>29</v>
      </c>
      <c r="B37" s="45" t="s">
        <v>454</v>
      </c>
      <c r="C37" s="45"/>
      <c r="D37" s="45" t="s">
        <v>35</v>
      </c>
      <c r="E37" s="25">
        <v>8.31</v>
      </c>
      <c r="F37" s="61">
        <f t="shared" si="11"/>
        <v>188</v>
      </c>
      <c r="G37" s="25">
        <v>3.46</v>
      </c>
      <c r="H37" s="71">
        <f t="shared" si="8"/>
        <v>125</v>
      </c>
      <c r="I37" s="25">
        <v>26.37</v>
      </c>
      <c r="J37" s="71">
        <f t="shared" si="9"/>
        <v>115</v>
      </c>
      <c r="K37" s="65">
        <v>2</v>
      </c>
      <c r="L37" s="25">
        <v>9.09</v>
      </c>
      <c r="M37" s="71">
        <f t="shared" si="10"/>
        <v>383</v>
      </c>
      <c r="N37" s="59">
        <f t="shared" si="12"/>
        <v>811</v>
      </c>
      <c r="O37" s="65"/>
    </row>
    <row r="38" spans="1:15" ht="21" customHeight="1" x14ac:dyDescent="0.25">
      <c r="A38" s="23">
        <v>30</v>
      </c>
      <c r="B38" s="45" t="s">
        <v>116</v>
      </c>
      <c r="C38" s="105">
        <v>38342</v>
      </c>
      <c r="D38" s="45" t="s">
        <v>124</v>
      </c>
      <c r="E38" s="25">
        <v>8.69</v>
      </c>
      <c r="F38" s="61">
        <f t="shared" si="11"/>
        <v>118</v>
      </c>
      <c r="G38" s="25">
        <v>3.17</v>
      </c>
      <c r="H38" s="71">
        <f t="shared" si="8"/>
        <v>86</v>
      </c>
      <c r="I38" s="25">
        <v>19.22</v>
      </c>
      <c r="J38" s="71">
        <f t="shared" si="9"/>
        <v>61</v>
      </c>
      <c r="K38" s="65">
        <v>2</v>
      </c>
      <c r="L38" s="25">
        <v>29.52</v>
      </c>
      <c r="M38" s="71">
        <f t="shared" si="10"/>
        <v>163</v>
      </c>
      <c r="N38" s="59">
        <f t="shared" si="12"/>
        <v>428</v>
      </c>
      <c r="O38" s="65"/>
    </row>
    <row r="39" spans="1:15" ht="21" customHeight="1" x14ac:dyDescent="0.25">
      <c r="A39" s="23">
        <v>31</v>
      </c>
      <c r="B39" s="130" t="s">
        <v>139</v>
      </c>
      <c r="C39" s="131">
        <v>38156</v>
      </c>
      <c r="D39" s="129" t="s">
        <v>168</v>
      </c>
      <c r="E39" s="25">
        <v>8.1199999999999992</v>
      </c>
      <c r="F39" s="61">
        <f t="shared" si="11"/>
        <v>227</v>
      </c>
      <c r="G39" s="25">
        <v>3.72</v>
      </c>
      <c r="H39" s="71">
        <f t="shared" si="8"/>
        <v>162</v>
      </c>
      <c r="I39" s="25">
        <v>28.64</v>
      </c>
      <c r="J39" s="71">
        <f t="shared" si="9"/>
        <v>133</v>
      </c>
      <c r="K39" s="65">
        <v>1</v>
      </c>
      <c r="L39" s="25">
        <v>57.17</v>
      </c>
      <c r="M39" s="71">
        <f t="shared" si="10"/>
        <v>551</v>
      </c>
      <c r="N39" s="59">
        <f t="shared" si="12"/>
        <v>1073</v>
      </c>
      <c r="O39" s="65">
        <v>4</v>
      </c>
    </row>
    <row r="40" spans="1:15" ht="21" customHeight="1" x14ac:dyDescent="0.25">
      <c r="A40" s="23">
        <v>32</v>
      </c>
      <c r="B40" s="134" t="s">
        <v>154</v>
      </c>
      <c r="C40" s="135">
        <v>38551</v>
      </c>
      <c r="D40" s="129" t="s">
        <v>169</v>
      </c>
      <c r="E40" s="25">
        <v>8.9700000000000006</v>
      </c>
      <c r="F40" s="61">
        <f t="shared" si="11"/>
        <v>76</v>
      </c>
      <c r="G40" s="25">
        <v>3.74</v>
      </c>
      <c r="H40" s="71">
        <f t="shared" si="8"/>
        <v>165</v>
      </c>
      <c r="I40" s="25">
        <v>23.55</v>
      </c>
      <c r="J40" s="71">
        <f t="shared" si="9"/>
        <v>93</v>
      </c>
      <c r="K40" s="65">
        <v>2</v>
      </c>
      <c r="L40" s="25">
        <v>23.92</v>
      </c>
      <c r="M40" s="71">
        <f t="shared" si="10"/>
        <v>214</v>
      </c>
      <c r="N40" s="59">
        <f t="shared" si="12"/>
        <v>548</v>
      </c>
      <c r="O40" s="65"/>
    </row>
    <row r="41" spans="1:15" ht="21" customHeight="1" x14ac:dyDescent="0.25">
      <c r="A41" s="23">
        <v>33</v>
      </c>
      <c r="B41" s="154" t="s">
        <v>220</v>
      </c>
      <c r="C41" s="154">
        <v>2004</v>
      </c>
      <c r="D41" s="156" t="s">
        <v>208</v>
      </c>
      <c r="E41" s="25">
        <v>7.88</v>
      </c>
      <c r="F41" s="61">
        <f t="shared" si="11"/>
        <v>283</v>
      </c>
      <c r="G41" s="25">
        <v>3.98</v>
      </c>
      <c r="H41" s="71">
        <f t="shared" si="8"/>
        <v>203</v>
      </c>
      <c r="I41" s="25">
        <v>37</v>
      </c>
      <c r="J41" s="71">
        <f t="shared" si="9"/>
        <v>200</v>
      </c>
      <c r="K41" s="65">
        <v>1</v>
      </c>
      <c r="L41" s="25">
        <v>59.78</v>
      </c>
      <c r="M41" s="71">
        <f t="shared" si="10"/>
        <v>512</v>
      </c>
      <c r="N41" s="59">
        <f t="shared" si="12"/>
        <v>1198</v>
      </c>
      <c r="O41" s="65">
        <v>3</v>
      </c>
    </row>
    <row r="42" spans="1:15" ht="21" customHeight="1" x14ac:dyDescent="0.25">
      <c r="A42" s="23">
        <v>34</v>
      </c>
      <c r="B42" s="154" t="s">
        <v>223</v>
      </c>
      <c r="C42" s="154">
        <v>2004</v>
      </c>
      <c r="D42" s="156" t="s">
        <v>208</v>
      </c>
      <c r="E42" s="25">
        <v>8.67</v>
      </c>
      <c r="F42" s="61">
        <f t="shared" si="11"/>
        <v>121</v>
      </c>
      <c r="G42" s="25">
        <v>3.39</v>
      </c>
      <c r="H42" s="71">
        <f t="shared" si="8"/>
        <v>115</v>
      </c>
      <c r="I42" s="25">
        <v>36.28</v>
      </c>
      <c r="J42" s="71">
        <f t="shared" si="9"/>
        <v>194</v>
      </c>
      <c r="K42" s="65">
        <v>2</v>
      </c>
      <c r="L42" s="25">
        <v>11</v>
      </c>
      <c r="M42" s="71">
        <f t="shared" si="10"/>
        <v>359</v>
      </c>
      <c r="N42" s="59">
        <f t="shared" si="12"/>
        <v>789</v>
      </c>
      <c r="O42" s="65"/>
    </row>
    <row r="43" spans="1:15" ht="21" customHeight="1" x14ac:dyDescent="0.25">
      <c r="A43" s="23">
        <v>35</v>
      </c>
      <c r="B43" s="145" t="s">
        <v>176</v>
      </c>
      <c r="C43" s="146">
        <v>38237</v>
      </c>
      <c r="D43" s="151" t="s">
        <v>170</v>
      </c>
      <c r="E43" s="25">
        <v>8.24</v>
      </c>
      <c r="F43" s="61">
        <f t="shared" si="11"/>
        <v>202</v>
      </c>
      <c r="G43" s="25">
        <v>3.21</v>
      </c>
      <c r="H43" s="71">
        <f t="shared" si="8"/>
        <v>91</v>
      </c>
      <c r="I43" s="25">
        <v>30.65</v>
      </c>
      <c r="J43" s="71">
        <f t="shared" si="9"/>
        <v>148</v>
      </c>
      <c r="K43" s="65">
        <v>2</v>
      </c>
      <c r="L43" s="25">
        <v>17.649999999999999</v>
      </c>
      <c r="M43" s="71">
        <f t="shared" si="10"/>
        <v>280</v>
      </c>
      <c r="N43" s="59">
        <f t="shared" si="12"/>
        <v>721</v>
      </c>
      <c r="O43" s="65"/>
    </row>
    <row r="44" spans="1:15" ht="21" customHeight="1" x14ac:dyDescent="0.25">
      <c r="A44" s="23">
        <v>36</v>
      </c>
      <c r="B44" s="93" t="s">
        <v>77</v>
      </c>
      <c r="C44" s="96">
        <v>2005</v>
      </c>
      <c r="D44" s="93" t="s">
        <v>73</v>
      </c>
      <c r="E44" s="25">
        <v>8.34</v>
      </c>
      <c r="F44" s="61">
        <f t="shared" si="11"/>
        <v>182</v>
      </c>
      <c r="G44" s="25">
        <v>3.7</v>
      </c>
      <c r="H44" s="71">
        <f t="shared" si="8"/>
        <v>159</v>
      </c>
      <c r="I44" s="25">
        <v>31.9</v>
      </c>
      <c r="J44" s="71">
        <f t="shared" si="9"/>
        <v>158</v>
      </c>
      <c r="K44" s="65">
        <v>2</v>
      </c>
      <c r="L44" s="25">
        <v>14.4</v>
      </c>
      <c r="M44" s="71">
        <f t="shared" si="10"/>
        <v>317</v>
      </c>
      <c r="N44" s="59">
        <f t="shared" si="12"/>
        <v>816</v>
      </c>
      <c r="O44" s="65"/>
    </row>
    <row r="45" spans="1:15" ht="21" customHeight="1" x14ac:dyDescent="0.25">
      <c r="A45" s="23">
        <v>37</v>
      </c>
      <c r="B45" s="45" t="s">
        <v>51</v>
      </c>
      <c r="C45" s="45">
        <v>2003</v>
      </c>
      <c r="D45" s="45" t="s">
        <v>35</v>
      </c>
      <c r="E45" s="25">
        <v>9.32</v>
      </c>
      <c r="F45" s="61">
        <f t="shared" si="11"/>
        <v>36</v>
      </c>
      <c r="G45" s="25">
        <v>2.95</v>
      </c>
      <c r="H45" s="71">
        <f t="shared" si="8"/>
        <v>60</v>
      </c>
      <c r="I45" s="25">
        <v>20.190000000000001</v>
      </c>
      <c r="J45" s="71">
        <f t="shared" si="9"/>
        <v>68</v>
      </c>
      <c r="K45" s="65">
        <v>2</v>
      </c>
      <c r="L45" s="25">
        <v>24.25</v>
      </c>
      <c r="M45" s="71">
        <f t="shared" si="10"/>
        <v>211</v>
      </c>
      <c r="N45" s="59">
        <f t="shared" si="12"/>
        <v>375</v>
      </c>
      <c r="O45" s="65"/>
    </row>
    <row r="46" spans="1:15" ht="21" customHeight="1" x14ac:dyDescent="0.25">
      <c r="A46" s="23">
        <v>38</v>
      </c>
      <c r="B46" s="104" t="s">
        <v>117</v>
      </c>
      <c r="C46" s="105">
        <v>38456</v>
      </c>
      <c r="D46" s="45" t="s">
        <v>124</v>
      </c>
      <c r="E46" s="25">
        <v>9</v>
      </c>
      <c r="F46" s="61">
        <f t="shared" si="11"/>
        <v>72</v>
      </c>
      <c r="G46" s="25">
        <v>3.02</v>
      </c>
      <c r="H46" s="71">
        <f t="shared" si="8"/>
        <v>68</v>
      </c>
      <c r="I46" s="25">
        <v>22.39</v>
      </c>
      <c r="J46" s="71">
        <f t="shared" si="9"/>
        <v>84</v>
      </c>
      <c r="K46" s="65">
        <v>2</v>
      </c>
      <c r="L46" s="25">
        <v>30.722999999999999</v>
      </c>
      <c r="M46" s="71">
        <f t="shared" si="10"/>
        <v>152</v>
      </c>
      <c r="N46" s="59">
        <f t="shared" si="12"/>
        <v>376</v>
      </c>
      <c r="O46" s="65"/>
    </row>
    <row r="47" spans="1:15" ht="21" customHeight="1" x14ac:dyDescent="0.25">
      <c r="A47" s="23">
        <v>39</v>
      </c>
      <c r="B47" s="130" t="s">
        <v>141</v>
      </c>
      <c r="C47" s="131">
        <v>38156</v>
      </c>
      <c r="D47" s="129" t="s">
        <v>168</v>
      </c>
      <c r="E47" s="25">
        <v>8.52</v>
      </c>
      <c r="F47" s="61">
        <f t="shared" si="11"/>
        <v>147</v>
      </c>
      <c r="G47" s="25">
        <v>3.19</v>
      </c>
      <c r="H47" s="71">
        <f t="shared" si="8"/>
        <v>89</v>
      </c>
      <c r="I47" s="25">
        <v>33.92</v>
      </c>
      <c r="J47" s="71">
        <f t="shared" si="9"/>
        <v>175</v>
      </c>
      <c r="K47" s="65">
        <v>1</v>
      </c>
      <c r="L47" s="25">
        <v>56.03</v>
      </c>
      <c r="M47" s="71">
        <f t="shared" si="10"/>
        <v>569</v>
      </c>
      <c r="N47" s="59">
        <f t="shared" si="12"/>
        <v>980</v>
      </c>
      <c r="O47" s="65"/>
    </row>
    <row r="48" spans="1:15" ht="21" customHeight="1" x14ac:dyDescent="0.25">
      <c r="A48" s="23">
        <v>40</v>
      </c>
      <c r="B48" s="134" t="s">
        <v>162</v>
      </c>
      <c r="C48" s="135">
        <v>38664</v>
      </c>
      <c r="D48" s="129" t="s">
        <v>169</v>
      </c>
      <c r="E48" s="25">
        <v>10.130000000000001</v>
      </c>
      <c r="F48" s="61">
        <v>0</v>
      </c>
      <c r="G48" s="25">
        <v>2.66</v>
      </c>
      <c r="H48" s="71">
        <f t="shared" si="8"/>
        <v>30</v>
      </c>
      <c r="I48" s="25">
        <v>22.83</v>
      </c>
      <c r="J48" s="71">
        <f t="shared" si="9"/>
        <v>88</v>
      </c>
      <c r="K48" s="65">
        <v>2</v>
      </c>
      <c r="L48" s="25">
        <v>37.25</v>
      </c>
      <c r="M48" s="71">
        <f t="shared" si="10"/>
        <v>102</v>
      </c>
      <c r="N48" s="59">
        <f t="shared" si="12"/>
        <v>220</v>
      </c>
      <c r="O48" s="65"/>
    </row>
    <row r="49" spans="1:15" ht="21" customHeight="1" x14ac:dyDescent="0.25">
      <c r="A49" s="15" t="s">
        <v>12</v>
      </c>
      <c r="B49" s="16"/>
      <c r="C49" s="16"/>
      <c r="D49" s="15" t="s">
        <v>13</v>
      </c>
      <c r="E49" s="17"/>
      <c r="F49" s="16"/>
      <c r="G49" s="18"/>
    </row>
    <row r="50" spans="1:15" ht="21" customHeight="1" x14ac:dyDescent="0.35">
      <c r="A50" s="19" t="s">
        <v>24</v>
      </c>
      <c r="B50" s="20"/>
      <c r="C50" s="20"/>
      <c r="D50" s="20"/>
      <c r="E50" s="20" t="s">
        <v>9</v>
      </c>
      <c r="F50" s="20"/>
      <c r="G50" s="22"/>
    </row>
    <row r="51" spans="1:15" ht="21" customHeight="1" x14ac:dyDescent="0.2">
      <c r="B51" s="33" t="s">
        <v>0</v>
      </c>
      <c r="C51" s="33" t="s">
        <v>1</v>
      </c>
      <c r="D51" s="33" t="s">
        <v>2</v>
      </c>
      <c r="E51" s="196" t="s">
        <v>11</v>
      </c>
      <c r="F51" s="196"/>
      <c r="G51" s="196" t="s">
        <v>4</v>
      </c>
      <c r="H51" s="196"/>
      <c r="I51" s="196" t="s">
        <v>5</v>
      </c>
      <c r="J51" s="196"/>
      <c r="K51" s="197" t="s">
        <v>14</v>
      </c>
      <c r="L51" s="198"/>
      <c r="M51" s="199"/>
    </row>
    <row r="52" spans="1:15" ht="21" customHeight="1" thickBot="1" x14ac:dyDescent="0.25">
      <c r="E52" s="81" t="s">
        <v>8</v>
      </c>
      <c r="F52" s="82" t="s">
        <v>15</v>
      </c>
      <c r="G52" s="83" t="s">
        <v>7</v>
      </c>
      <c r="H52" s="82" t="s">
        <v>15</v>
      </c>
      <c r="I52" s="82" t="s">
        <v>7</v>
      </c>
      <c r="J52" s="82" t="s">
        <v>15</v>
      </c>
      <c r="K52" s="203" t="s">
        <v>16</v>
      </c>
      <c r="L52" s="205"/>
      <c r="M52" s="84" t="s">
        <v>15</v>
      </c>
      <c r="N52" s="84" t="s">
        <v>17</v>
      </c>
      <c r="O52" s="84" t="s">
        <v>32</v>
      </c>
    </row>
    <row r="53" spans="1:15" ht="21" customHeight="1" x14ac:dyDescent="0.25">
      <c r="A53" s="23">
        <v>41</v>
      </c>
      <c r="B53" s="145" t="s">
        <v>177</v>
      </c>
      <c r="C53" s="108">
        <v>38530</v>
      </c>
      <c r="D53" s="151" t="s">
        <v>170</v>
      </c>
      <c r="E53" s="79">
        <v>8.83</v>
      </c>
      <c r="F53" s="77">
        <f>IF(E53&lt;&gt;0,INT(72.7291*(10-E53)^1.81),0)</f>
        <v>96</v>
      </c>
      <c r="G53" s="79">
        <v>3.43</v>
      </c>
      <c r="H53" s="72">
        <f t="shared" ref="H53:H71" si="13">IF(G53&lt;&gt;0,INT(0.14354*((G53*100)-220)^1.4),0)</f>
        <v>121</v>
      </c>
      <c r="I53" s="79">
        <v>17.78</v>
      </c>
      <c r="J53" s="72">
        <f t="shared" ref="J53:J71" si="14">IF(I53&lt;&gt;0,INT(5.33*(I53-10)^1.1),0)</f>
        <v>50</v>
      </c>
      <c r="K53" s="74">
        <v>2</v>
      </c>
      <c r="L53" s="25">
        <v>20.010000000000002</v>
      </c>
      <c r="M53" s="72">
        <f t="shared" ref="M53:M71" si="15">IF(K53+L53&lt;&gt;0,INT(0.19889*(185-((K53*60)+L53))^1.88),0)</f>
        <v>254</v>
      </c>
      <c r="N53" s="59">
        <f>M53+J53+H53+F53</f>
        <v>521</v>
      </c>
      <c r="O53" s="65"/>
    </row>
    <row r="54" spans="1:15" ht="21" customHeight="1" x14ac:dyDescent="0.25">
      <c r="A54" s="23">
        <v>42</v>
      </c>
      <c r="B54" s="134" t="s">
        <v>164</v>
      </c>
      <c r="C54" s="135">
        <v>38414</v>
      </c>
      <c r="D54" s="129" t="s">
        <v>169</v>
      </c>
      <c r="E54" s="25">
        <v>10.07</v>
      </c>
      <c r="F54" s="61">
        <v>0</v>
      </c>
      <c r="G54" s="25">
        <v>2.2400000000000002</v>
      </c>
      <c r="H54" s="71">
        <f t="shared" si="13"/>
        <v>0</v>
      </c>
      <c r="I54" s="25">
        <v>21.66</v>
      </c>
      <c r="J54" s="71">
        <f t="shared" si="14"/>
        <v>79</v>
      </c>
      <c r="K54" s="65">
        <v>2</v>
      </c>
      <c r="L54" s="25">
        <v>31.5</v>
      </c>
      <c r="M54" s="71">
        <f t="shared" si="15"/>
        <v>146</v>
      </c>
      <c r="N54" s="59">
        <f t="shared" ref="N54:N71" si="16">M54+J54+H54+F54</f>
        <v>225</v>
      </c>
      <c r="O54" s="65"/>
    </row>
    <row r="55" spans="1:15" ht="21" customHeight="1" x14ac:dyDescent="0.25">
      <c r="A55" s="23">
        <v>43</v>
      </c>
      <c r="B55" s="145" t="s">
        <v>173</v>
      </c>
      <c r="C55" s="108">
        <v>38184</v>
      </c>
      <c r="D55" s="151" t="s">
        <v>170</v>
      </c>
      <c r="E55" s="25">
        <v>8.27</v>
      </c>
      <c r="F55" s="61">
        <f t="shared" ref="F55:F71" si="17">IF(E55&lt;&gt;0,INT(72.7291*(10-E55)^1.81),0)</f>
        <v>196</v>
      </c>
      <c r="G55" s="25">
        <v>3.15</v>
      </c>
      <c r="H55" s="71">
        <f t="shared" si="13"/>
        <v>84</v>
      </c>
      <c r="I55" s="25">
        <v>23.32</v>
      </c>
      <c r="J55" s="71">
        <f t="shared" si="14"/>
        <v>91</v>
      </c>
      <c r="K55" s="65">
        <v>2</v>
      </c>
      <c r="L55" s="25">
        <v>16.829999999999998</v>
      </c>
      <c r="M55" s="71">
        <f t="shared" si="15"/>
        <v>289</v>
      </c>
      <c r="N55" s="59">
        <f t="shared" si="16"/>
        <v>660</v>
      </c>
      <c r="O55" s="65"/>
    </row>
    <row r="56" spans="1:15" ht="21" customHeight="1" x14ac:dyDescent="0.25">
      <c r="A56" s="23">
        <v>44</v>
      </c>
      <c r="B56" s="154" t="s">
        <v>221</v>
      </c>
      <c r="C56" s="154">
        <v>2004</v>
      </c>
      <c r="D56" s="156" t="s">
        <v>208</v>
      </c>
      <c r="E56" s="25">
        <v>8.1300000000000008</v>
      </c>
      <c r="F56" s="61">
        <f t="shared" si="17"/>
        <v>225</v>
      </c>
      <c r="G56" s="25">
        <v>4.03</v>
      </c>
      <c r="H56" s="71">
        <f t="shared" si="13"/>
        <v>211</v>
      </c>
      <c r="I56" s="25">
        <v>20.85</v>
      </c>
      <c r="J56" s="71">
        <f t="shared" si="14"/>
        <v>73</v>
      </c>
      <c r="K56" s="65">
        <v>1</v>
      </c>
      <c r="L56" s="25">
        <v>58.74</v>
      </c>
      <c r="M56" s="71">
        <f t="shared" si="15"/>
        <v>527</v>
      </c>
      <c r="N56" s="59">
        <f t="shared" si="16"/>
        <v>1036</v>
      </c>
      <c r="O56" s="65"/>
    </row>
    <row r="57" spans="1:15" ht="21" customHeight="1" x14ac:dyDescent="0.25">
      <c r="A57" s="23">
        <v>45</v>
      </c>
      <c r="B57" s="45" t="s">
        <v>207</v>
      </c>
      <c r="C57" s="105">
        <v>38343</v>
      </c>
      <c r="D57" s="45" t="s">
        <v>191</v>
      </c>
      <c r="E57" s="25">
        <v>9.01</v>
      </c>
      <c r="F57" s="61">
        <f t="shared" si="17"/>
        <v>71</v>
      </c>
      <c r="G57" s="25">
        <v>2.44</v>
      </c>
      <c r="H57" s="71">
        <f t="shared" si="13"/>
        <v>12</v>
      </c>
      <c r="I57" s="25">
        <v>31.28</v>
      </c>
      <c r="J57" s="71">
        <f t="shared" si="14"/>
        <v>153</v>
      </c>
      <c r="K57" s="65">
        <v>2</v>
      </c>
      <c r="L57" s="25">
        <v>26.56</v>
      </c>
      <c r="M57" s="71">
        <f t="shared" si="15"/>
        <v>189</v>
      </c>
      <c r="N57" s="59">
        <f t="shared" si="16"/>
        <v>425</v>
      </c>
      <c r="O57" s="65"/>
    </row>
    <row r="58" spans="1:15" ht="21" customHeight="1" x14ac:dyDescent="0.25">
      <c r="A58" s="23">
        <v>46</v>
      </c>
      <c r="B58" s="148" t="s">
        <v>180</v>
      </c>
      <c r="C58" s="148">
        <v>2004</v>
      </c>
      <c r="D58" s="151" t="s">
        <v>170</v>
      </c>
      <c r="E58" s="25">
        <v>8.9499999999999993</v>
      </c>
      <c r="F58" s="61">
        <f t="shared" si="17"/>
        <v>79</v>
      </c>
      <c r="G58" s="25">
        <v>3.05</v>
      </c>
      <c r="H58" s="71">
        <f t="shared" si="13"/>
        <v>72</v>
      </c>
      <c r="I58" s="25">
        <v>25.68</v>
      </c>
      <c r="J58" s="71">
        <f t="shared" si="14"/>
        <v>110</v>
      </c>
      <c r="K58" s="65">
        <v>2</v>
      </c>
      <c r="L58" s="25">
        <v>16.91</v>
      </c>
      <c r="M58" s="71">
        <f t="shared" si="15"/>
        <v>288</v>
      </c>
      <c r="N58" s="59">
        <f t="shared" si="16"/>
        <v>549</v>
      </c>
      <c r="O58" s="65"/>
    </row>
    <row r="59" spans="1:15" ht="21" customHeight="1" x14ac:dyDescent="0.25">
      <c r="A59" s="23">
        <v>47</v>
      </c>
      <c r="B59" s="93" t="s">
        <v>80</v>
      </c>
      <c r="C59" s="96">
        <v>2004</v>
      </c>
      <c r="D59" s="93" t="s">
        <v>73</v>
      </c>
      <c r="E59" s="25">
        <v>9.0299999999999994</v>
      </c>
      <c r="F59" s="61">
        <f t="shared" si="17"/>
        <v>68</v>
      </c>
      <c r="G59" s="25">
        <v>2.96</v>
      </c>
      <c r="H59" s="71">
        <f t="shared" si="13"/>
        <v>61</v>
      </c>
      <c r="I59" s="25">
        <v>24.94</v>
      </c>
      <c r="J59" s="71">
        <f t="shared" si="14"/>
        <v>104</v>
      </c>
      <c r="K59" s="65">
        <v>2</v>
      </c>
      <c r="L59" s="25">
        <v>3.08</v>
      </c>
      <c r="M59" s="71">
        <f t="shared" si="15"/>
        <v>464</v>
      </c>
      <c r="N59" s="59">
        <f t="shared" si="16"/>
        <v>697</v>
      </c>
      <c r="O59" s="65"/>
    </row>
    <row r="60" spans="1:15" ht="21" customHeight="1" x14ac:dyDescent="0.25">
      <c r="A60" s="23">
        <v>48</v>
      </c>
      <c r="B60" s="104" t="s">
        <v>120</v>
      </c>
      <c r="C60" s="106">
        <v>38404</v>
      </c>
      <c r="D60" s="45" t="s">
        <v>124</v>
      </c>
      <c r="E60" s="25">
        <v>8.5500000000000007</v>
      </c>
      <c r="F60" s="61">
        <f t="shared" si="17"/>
        <v>142</v>
      </c>
      <c r="G60" s="25">
        <v>3.56</v>
      </c>
      <c r="H60" s="71">
        <f t="shared" si="13"/>
        <v>139</v>
      </c>
      <c r="I60" s="25">
        <v>30.31</v>
      </c>
      <c r="J60" s="71">
        <f t="shared" si="14"/>
        <v>146</v>
      </c>
      <c r="K60" s="65">
        <v>2</v>
      </c>
      <c r="L60" s="25">
        <v>26.77</v>
      </c>
      <c r="M60" s="71">
        <f t="shared" si="15"/>
        <v>187</v>
      </c>
      <c r="N60" s="59">
        <f t="shared" si="16"/>
        <v>614</v>
      </c>
      <c r="O60" s="65"/>
    </row>
    <row r="61" spans="1:15" ht="21" customHeight="1" x14ac:dyDescent="0.25">
      <c r="A61" s="23">
        <v>49</v>
      </c>
      <c r="B61" s="181" t="s">
        <v>253</v>
      </c>
      <c r="C61" s="183">
        <v>38446</v>
      </c>
      <c r="D61" s="181" t="s">
        <v>254</v>
      </c>
      <c r="E61" s="25">
        <v>9.1</v>
      </c>
      <c r="F61" s="61">
        <f t="shared" si="17"/>
        <v>60</v>
      </c>
      <c r="G61" s="25">
        <v>2.78</v>
      </c>
      <c r="H61" s="71">
        <f t="shared" si="13"/>
        <v>42</v>
      </c>
      <c r="I61" s="25">
        <v>24.73</v>
      </c>
      <c r="J61" s="71">
        <f t="shared" si="14"/>
        <v>102</v>
      </c>
      <c r="K61" s="65">
        <v>2</v>
      </c>
      <c r="L61" s="25">
        <v>27.58</v>
      </c>
      <c r="M61" s="71">
        <f t="shared" si="15"/>
        <v>180</v>
      </c>
      <c r="N61" s="59">
        <f t="shared" si="16"/>
        <v>384</v>
      </c>
      <c r="O61" s="65"/>
    </row>
    <row r="62" spans="1:15" ht="21" customHeight="1" x14ac:dyDescent="0.25">
      <c r="A62" s="23">
        <v>50</v>
      </c>
      <c r="B62" s="145" t="s">
        <v>174</v>
      </c>
      <c r="C62" s="108">
        <v>38055</v>
      </c>
      <c r="D62" s="151" t="s">
        <v>170</v>
      </c>
      <c r="E62" s="25">
        <v>8.1999999999999993</v>
      </c>
      <c r="F62" s="61">
        <f t="shared" si="17"/>
        <v>210</v>
      </c>
      <c r="G62" s="25">
        <v>3.41</v>
      </c>
      <c r="H62" s="71">
        <f t="shared" si="13"/>
        <v>118</v>
      </c>
      <c r="I62" s="25">
        <v>23.03</v>
      </c>
      <c r="J62" s="71">
        <f t="shared" si="14"/>
        <v>89</v>
      </c>
      <c r="K62" s="65">
        <v>2</v>
      </c>
      <c r="L62" s="25">
        <v>36.42</v>
      </c>
      <c r="M62" s="71">
        <f t="shared" si="15"/>
        <v>108</v>
      </c>
      <c r="N62" s="59">
        <f t="shared" si="16"/>
        <v>525</v>
      </c>
      <c r="O62" s="65"/>
    </row>
    <row r="63" spans="1:15" ht="21" customHeight="1" x14ac:dyDescent="0.25">
      <c r="A63" s="23">
        <v>51</v>
      </c>
      <c r="B63" s="145" t="s">
        <v>178</v>
      </c>
      <c r="C63" s="147">
        <v>2004</v>
      </c>
      <c r="D63" s="151" t="s">
        <v>170</v>
      </c>
      <c r="E63" s="25">
        <v>8.9600000000000009</v>
      </c>
      <c r="F63" s="61">
        <f t="shared" si="17"/>
        <v>78</v>
      </c>
      <c r="G63" s="25">
        <v>2.65</v>
      </c>
      <c r="H63" s="71">
        <f t="shared" si="13"/>
        <v>29</v>
      </c>
      <c r="I63" s="25">
        <v>20.81</v>
      </c>
      <c r="J63" s="71">
        <f t="shared" si="14"/>
        <v>73</v>
      </c>
      <c r="K63" s="65">
        <v>2</v>
      </c>
      <c r="L63" s="25">
        <v>28.11</v>
      </c>
      <c r="M63" s="71">
        <f t="shared" si="15"/>
        <v>175</v>
      </c>
      <c r="N63" s="59">
        <f t="shared" si="16"/>
        <v>355</v>
      </c>
      <c r="O63" s="65"/>
    </row>
    <row r="64" spans="1:15" ht="21" customHeight="1" x14ac:dyDescent="0.25">
      <c r="A64" s="23">
        <v>52</v>
      </c>
      <c r="B64" s="93" t="s">
        <v>78</v>
      </c>
      <c r="C64" s="96">
        <v>2004</v>
      </c>
      <c r="D64" s="93" t="s">
        <v>73</v>
      </c>
      <c r="E64" s="25">
        <v>8.11</v>
      </c>
      <c r="F64" s="61">
        <f t="shared" si="17"/>
        <v>230</v>
      </c>
      <c r="G64" s="25">
        <v>3.96</v>
      </c>
      <c r="H64" s="71">
        <f t="shared" si="13"/>
        <v>199</v>
      </c>
      <c r="I64" s="25">
        <v>37.35</v>
      </c>
      <c r="J64" s="71">
        <f t="shared" si="14"/>
        <v>202</v>
      </c>
      <c r="K64" s="65">
        <v>2</v>
      </c>
      <c r="L64" s="25">
        <v>6.5</v>
      </c>
      <c r="M64" s="71">
        <f t="shared" si="15"/>
        <v>417</v>
      </c>
      <c r="N64" s="59">
        <f t="shared" si="16"/>
        <v>1048</v>
      </c>
      <c r="O64" s="65"/>
    </row>
    <row r="65" spans="1:15" ht="21" customHeight="1" x14ac:dyDescent="0.25">
      <c r="A65" s="23">
        <v>53</v>
      </c>
      <c r="B65" s="154" t="s">
        <v>225</v>
      </c>
      <c r="C65" s="154">
        <v>2005</v>
      </c>
      <c r="D65" s="156" t="s">
        <v>208</v>
      </c>
      <c r="E65" s="25">
        <v>9.0399999999999991</v>
      </c>
      <c r="F65" s="61">
        <f t="shared" si="17"/>
        <v>67</v>
      </c>
      <c r="G65" s="25">
        <v>3.11</v>
      </c>
      <c r="H65" s="71">
        <f t="shared" si="13"/>
        <v>79</v>
      </c>
      <c r="I65" s="25">
        <v>29.22</v>
      </c>
      <c r="J65" s="71">
        <f t="shared" si="14"/>
        <v>137</v>
      </c>
      <c r="K65" s="65">
        <v>2</v>
      </c>
      <c r="L65" s="25">
        <v>23.14</v>
      </c>
      <c r="M65" s="71">
        <f t="shared" si="15"/>
        <v>222</v>
      </c>
      <c r="N65" s="59">
        <f t="shared" si="16"/>
        <v>505</v>
      </c>
      <c r="O65" s="65"/>
    </row>
    <row r="66" spans="1:15" ht="21" customHeight="1" x14ac:dyDescent="0.25">
      <c r="A66" s="23">
        <v>54</v>
      </c>
      <c r="B66" s="181"/>
      <c r="C66" s="181"/>
      <c r="D66" s="181"/>
      <c r="E66" s="25"/>
      <c r="F66" s="61">
        <f t="shared" si="17"/>
        <v>0</v>
      </c>
      <c r="G66" s="25"/>
      <c r="H66" s="71">
        <f t="shared" si="13"/>
        <v>0</v>
      </c>
      <c r="I66" s="25"/>
      <c r="J66" s="71">
        <f t="shared" si="14"/>
        <v>0</v>
      </c>
      <c r="K66" s="65"/>
      <c r="L66" s="25"/>
      <c r="M66" s="71">
        <f t="shared" si="15"/>
        <v>0</v>
      </c>
      <c r="N66" s="59">
        <f t="shared" si="16"/>
        <v>0</v>
      </c>
      <c r="O66" s="65"/>
    </row>
    <row r="67" spans="1:15" ht="21" customHeight="1" x14ac:dyDescent="0.25">
      <c r="A67" s="23">
        <v>55</v>
      </c>
      <c r="B67" s="181"/>
      <c r="C67" s="181"/>
      <c r="D67" s="181"/>
      <c r="E67" s="25"/>
      <c r="F67" s="61">
        <f t="shared" si="17"/>
        <v>0</v>
      </c>
      <c r="G67" s="25"/>
      <c r="H67" s="71">
        <f t="shared" si="13"/>
        <v>0</v>
      </c>
      <c r="I67" s="25"/>
      <c r="J67" s="71">
        <f t="shared" si="14"/>
        <v>0</v>
      </c>
      <c r="K67" s="65"/>
      <c r="L67" s="25"/>
      <c r="M67" s="71">
        <f t="shared" si="15"/>
        <v>0</v>
      </c>
      <c r="N67" s="59">
        <f t="shared" si="16"/>
        <v>0</v>
      </c>
      <c r="O67" s="65"/>
    </row>
    <row r="68" spans="1:15" ht="21" customHeight="1" x14ac:dyDescent="0.25">
      <c r="A68" s="23">
        <v>56</v>
      </c>
      <c r="B68" s="181"/>
      <c r="C68" s="181"/>
      <c r="D68" s="181"/>
      <c r="E68" s="25"/>
      <c r="F68" s="61">
        <f t="shared" si="17"/>
        <v>0</v>
      </c>
      <c r="G68" s="25"/>
      <c r="H68" s="71">
        <f t="shared" si="13"/>
        <v>0</v>
      </c>
      <c r="I68" s="25"/>
      <c r="J68" s="71">
        <f t="shared" si="14"/>
        <v>0</v>
      </c>
      <c r="K68" s="65"/>
      <c r="L68" s="25"/>
      <c r="M68" s="71">
        <f t="shared" si="15"/>
        <v>0</v>
      </c>
      <c r="N68" s="59">
        <f t="shared" si="16"/>
        <v>0</v>
      </c>
      <c r="O68" s="65"/>
    </row>
    <row r="69" spans="1:15" ht="21" customHeight="1" x14ac:dyDescent="0.25">
      <c r="A69" s="23">
        <v>57</v>
      </c>
      <c r="B69" s="181"/>
      <c r="C69" s="181"/>
      <c r="D69" s="181"/>
      <c r="E69" s="25"/>
      <c r="F69" s="61">
        <f t="shared" si="17"/>
        <v>0</v>
      </c>
      <c r="G69" s="25"/>
      <c r="H69" s="71">
        <f t="shared" si="13"/>
        <v>0</v>
      </c>
      <c r="I69" s="25"/>
      <c r="J69" s="71">
        <f t="shared" si="14"/>
        <v>0</v>
      </c>
      <c r="K69" s="65"/>
      <c r="L69" s="25"/>
      <c r="M69" s="71">
        <f t="shared" si="15"/>
        <v>0</v>
      </c>
      <c r="N69" s="59">
        <f t="shared" si="16"/>
        <v>0</v>
      </c>
      <c r="O69" s="65"/>
    </row>
    <row r="70" spans="1:15" ht="21" customHeight="1" x14ac:dyDescent="0.25">
      <c r="A70" s="23">
        <v>58</v>
      </c>
      <c r="B70" s="181"/>
      <c r="C70" s="181"/>
      <c r="D70" s="181"/>
      <c r="E70" s="25"/>
      <c r="F70" s="61">
        <f t="shared" si="17"/>
        <v>0</v>
      </c>
      <c r="G70" s="25"/>
      <c r="H70" s="71">
        <f t="shared" si="13"/>
        <v>0</v>
      </c>
      <c r="I70" s="25"/>
      <c r="J70" s="71">
        <f t="shared" si="14"/>
        <v>0</v>
      </c>
      <c r="K70" s="65"/>
      <c r="L70" s="25"/>
      <c r="M70" s="71">
        <f t="shared" si="15"/>
        <v>0</v>
      </c>
      <c r="N70" s="59">
        <f t="shared" si="16"/>
        <v>0</v>
      </c>
      <c r="O70" s="65"/>
    </row>
    <row r="71" spans="1:15" ht="21" customHeight="1" x14ac:dyDescent="0.25">
      <c r="A71" s="23">
        <v>59</v>
      </c>
      <c r="B71" s="181"/>
      <c r="C71" s="181"/>
      <c r="D71" s="181"/>
      <c r="E71" s="25"/>
      <c r="F71" s="61">
        <f t="shared" si="17"/>
        <v>0</v>
      </c>
      <c r="G71" s="25"/>
      <c r="H71" s="71">
        <f t="shared" si="13"/>
        <v>0</v>
      </c>
      <c r="I71" s="25"/>
      <c r="J71" s="71">
        <f t="shared" si="14"/>
        <v>0</v>
      </c>
      <c r="K71" s="65"/>
      <c r="L71" s="25"/>
      <c r="M71" s="71">
        <f t="shared" si="15"/>
        <v>0</v>
      </c>
      <c r="N71" s="59">
        <f t="shared" si="16"/>
        <v>0</v>
      </c>
      <c r="O71" s="65"/>
    </row>
    <row r="72" spans="1:15" ht="21" customHeight="1" x14ac:dyDescent="0.25">
      <c r="B72" s="168"/>
      <c r="C72" s="169"/>
      <c r="D72" s="170"/>
    </row>
    <row r="73" spans="1:15" ht="21" customHeight="1" x14ac:dyDescent="0.25">
      <c r="A73" s="15" t="s">
        <v>12</v>
      </c>
      <c r="B73" s="171"/>
      <c r="C73" s="171"/>
      <c r="D73" s="170"/>
      <c r="E73" s="17"/>
      <c r="F73" s="16"/>
      <c r="G73" s="18"/>
    </row>
    <row r="74" spans="1:15" ht="21" customHeight="1" x14ac:dyDescent="0.35">
      <c r="A74" s="19" t="s">
        <v>24</v>
      </c>
      <c r="B74" s="20"/>
      <c r="C74" s="20"/>
      <c r="D74" s="20"/>
      <c r="E74" s="20" t="s">
        <v>9</v>
      </c>
      <c r="F74" s="20"/>
      <c r="G74" s="22"/>
    </row>
    <row r="75" spans="1:15" ht="21" customHeight="1" x14ac:dyDescent="0.2">
      <c r="B75" s="141" t="s">
        <v>0</v>
      </c>
      <c r="C75" s="141" t="s">
        <v>1</v>
      </c>
      <c r="D75" s="141" t="s">
        <v>2</v>
      </c>
      <c r="E75" s="196" t="s">
        <v>11</v>
      </c>
      <c r="F75" s="196"/>
      <c r="G75" s="196" t="s">
        <v>4</v>
      </c>
      <c r="H75" s="196"/>
      <c r="I75" s="196" t="s">
        <v>5</v>
      </c>
      <c r="J75" s="196"/>
      <c r="K75" s="197" t="s">
        <v>14</v>
      </c>
      <c r="L75" s="198"/>
      <c r="M75" s="199"/>
    </row>
    <row r="76" spans="1:15" ht="21" customHeight="1" thickBot="1" x14ac:dyDescent="0.25">
      <c r="E76" s="81" t="s">
        <v>8</v>
      </c>
      <c r="F76" s="82" t="s">
        <v>15</v>
      </c>
      <c r="G76" s="83" t="s">
        <v>7</v>
      </c>
      <c r="H76" s="82" t="s">
        <v>15</v>
      </c>
      <c r="I76" s="82" t="s">
        <v>7</v>
      </c>
      <c r="J76" s="82" t="s">
        <v>15</v>
      </c>
      <c r="K76" s="203" t="s">
        <v>16</v>
      </c>
      <c r="L76" s="205"/>
      <c r="M76" s="84" t="s">
        <v>15</v>
      </c>
      <c r="N76" s="84" t="s">
        <v>17</v>
      </c>
      <c r="O76" s="84" t="s">
        <v>32</v>
      </c>
    </row>
    <row r="77" spans="1:15" ht="21" customHeight="1" x14ac:dyDescent="0.25">
      <c r="A77" s="23">
        <v>60</v>
      </c>
      <c r="B77" s="182"/>
      <c r="C77" s="182"/>
      <c r="D77" s="182"/>
      <c r="E77" s="79"/>
      <c r="F77" s="77">
        <f>IF(E77&lt;&gt;0,INT(72.7291*(10-E77)^1.81),0)</f>
        <v>0</v>
      </c>
      <c r="G77" s="78"/>
      <c r="H77" s="72">
        <f t="shared" ref="H77:H95" si="18">IF(G77&lt;&gt;0,INT(0.14354*((G77*100)-220)^1.4),0)</f>
        <v>0</v>
      </c>
      <c r="I77" s="79"/>
      <c r="J77" s="72">
        <f t="shared" ref="J77:J95" si="19">IF(I77&lt;&gt;0,INT(5.33*(I77-10)^1.1),0)</f>
        <v>0</v>
      </c>
      <c r="K77" s="74"/>
      <c r="L77" s="80"/>
      <c r="M77" s="72">
        <f t="shared" ref="M77:M95" si="20">IF(K77+L77&lt;&gt;0,INT(0.19889*(185-((K77*60)+L77))^1.88),0)</f>
        <v>0</v>
      </c>
      <c r="N77" s="141">
        <f>M77+J77+H77+F77</f>
        <v>0</v>
      </c>
      <c r="O77" s="141"/>
    </row>
    <row r="78" spans="1:15" ht="21" customHeight="1" x14ac:dyDescent="0.25">
      <c r="A78" s="23">
        <v>61</v>
      </c>
      <c r="B78" s="182"/>
      <c r="C78" s="182"/>
      <c r="D78" s="182"/>
      <c r="E78" s="25"/>
      <c r="F78" s="61">
        <f t="shared" ref="F78:F95" si="21">IF(E78&lt;&gt;0,INT(72.7291*(10-E78)^1.81),0)</f>
        <v>0</v>
      </c>
      <c r="G78" s="24"/>
      <c r="H78" s="71">
        <f t="shared" si="18"/>
        <v>0</v>
      </c>
      <c r="I78" s="25"/>
      <c r="J78" s="71">
        <f t="shared" si="19"/>
        <v>0</v>
      </c>
      <c r="K78" s="141"/>
      <c r="L78" s="67"/>
      <c r="M78" s="71">
        <f t="shared" si="20"/>
        <v>0</v>
      </c>
      <c r="N78" s="141">
        <f t="shared" ref="N78:N95" si="22">M78+J78+H78+F78</f>
        <v>0</v>
      </c>
      <c r="O78" s="141"/>
    </row>
    <row r="79" spans="1:15" ht="21" customHeight="1" x14ac:dyDescent="0.25">
      <c r="A79" s="23">
        <v>62</v>
      </c>
      <c r="B79" s="182"/>
      <c r="C79" s="182"/>
      <c r="D79" s="182"/>
      <c r="E79" s="25"/>
      <c r="F79" s="61">
        <f t="shared" si="21"/>
        <v>0</v>
      </c>
      <c r="G79" s="24"/>
      <c r="H79" s="71">
        <f t="shared" si="18"/>
        <v>0</v>
      </c>
      <c r="I79" s="25"/>
      <c r="J79" s="71">
        <f t="shared" si="19"/>
        <v>0</v>
      </c>
      <c r="K79" s="141"/>
      <c r="L79" s="67"/>
      <c r="M79" s="71">
        <f t="shared" si="20"/>
        <v>0</v>
      </c>
      <c r="N79" s="141">
        <f t="shared" si="22"/>
        <v>0</v>
      </c>
      <c r="O79" s="141"/>
    </row>
    <row r="80" spans="1:15" ht="21" customHeight="1" x14ac:dyDescent="0.25">
      <c r="A80" s="23">
        <v>63</v>
      </c>
      <c r="B80" s="182"/>
      <c r="C80" s="182"/>
      <c r="D80" s="182"/>
      <c r="E80" s="25"/>
      <c r="F80" s="61">
        <f t="shared" si="21"/>
        <v>0</v>
      </c>
      <c r="G80" s="24"/>
      <c r="H80" s="71">
        <f t="shared" si="18"/>
        <v>0</v>
      </c>
      <c r="I80" s="25"/>
      <c r="J80" s="71">
        <f t="shared" si="19"/>
        <v>0</v>
      </c>
      <c r="K80" s="141"/>
      <c r="L80" s="67"/>
      <c r="M80" s="71">
        <f t="shared" si="20"/>
        <v>0</v>
      </c>
      <c r="N80" s="141">
        <f t="shared" si="22"/>
        <v>0</v>
      </c>
      <c r="O80" s="141"/>
    </row>
    <row r="81" spans="1:15" ht="21" customHeight="1" x14ac:dyDescent="0.25">
      <c r="A81" s="23">
        <v>64</v>
      </c>
      <c r="B81" s="127"/>
      <c r="C81" s="128"/>
      <c r="D81" s="129"/>
      <c r="E81" s="25"/>
      <c r="F81" s="61">
        <f t="shared" si="21"/>
        <v>0</v>
      </c>
      <c r="G81" s="24"/>
      <c r="H81" s="71">
        <f t="shared" si="18"/>
        <v>0</v>
      </c>
      <c r="I81" s="25"/>
      <c r="J81" s="71">
        <f t="shared" si="19"/>
        <v>0</v>
      </c>
      <c r="K81" s="141"/>
      <c r="L81" s="67"/>
      <c r="M81" s="71">
        <f t="shared" si="20"/>
        <v>0</v>
      </c>
      <c r="N81" s="141">
        <f t="shared" si="22"/>
        <v>0</v>
      </c>
      <c r="O81" s="141"/>
    </row>
    <row r="82" spans="1:15" ht="21" customHeight="1" x14ac:dyDescent="0.25">
      <c r="A82" s="23">
        <v>65</v>
      </c>
      <c r="B82" s="134">
        <v>65</v>
      </c>
      <c r="C82" s="54"/>
      <c r="D82" s="142">
        <v>265</v>
      </c>
      <c r="E82" s="25"/>
      <c r="F82" s="61">
        <f t="shared" si="21"/>
        <v>0</v>
      </c>
      <c r="G82" s="24"/>
      <c r="H82" s="71">
        <f t="shared" si="18"/>
        <v>0</v>
      </c>
      <c r="I82" s="25"/>
      <c r="J82" s="71">
        <f t="shared" si="19"/>
        <v>0</v>
      </c>
      <c r="K82" s="141"/>
      <c r="L82" s="67"/>
      <c r="M82" s="71">
        <f t="shared" si="20"/>
        <v>0</v>
      </c>
      <c r="N82" s="141">
        <f t="shared" si="22"/>
        <v>0</v>
      </c>
      <c r="O82" s="141"/>
    </row>
    <row r="83" spans="1:15" ht="21" customHeight="1" x14ac:dyDescent="0.25">
      <c r="A83" s="23">
        <v>66</v>
      </c>
      <c r="B83" s="134">
        <v>66</v>
      </c>
      <c r="C83" s="29"/>
      <c r="D83" s="142">
        <v>266</v>
      </c>
      <c r="E83" s="25"/>
      <c r="F83" s="61">
        <f t="shared" si="21"/>
        <v>0</v>
      </c>
      <c r="G83" s="24"/>
      <c r="H83" s="71">
        <f t="shared" si="18"/>
        <v>0</v>
      </c>
      <c r="I83" s="25"/>
      <c r="J83" s="71">
        <f t="shared" si="19"/>
        <v>0</v>
      </c>
      <c r="K83" s="141"/>
      <c r="L83" s="67"/>
      <c r="M83" s="71">
        <f t="shared" si="20"/>
        <v>0</v>
      </c>
      <c r="N83" s="141">
        <f t="shared" si="22"/>
        <v>0</v>
      </c>
      <c r="O83" s="141"/>
    </row>
    <row r="84" spans="1:15" ht="21" customHeight="1" x14ac:dyDescent="0.25">
      <c r="A84" s="23">
        <v>67</v>
      </c>
      <c r="B84" s="134">
        <v>67</v>
      </c>
      <c r="C84" s="54"/>
      <c r="D84" s="142">
        <v>267</v>
      </c>
      <c r="E84" s="25"/>
      <c r="F84" s="61">
        <f t="shared" si="21"/>
        <v>0</v>
      </c>
      <c r="G84" s="24"/>
      <c r="H84" s="71">
        <f t="shared" si="18"/>
        <v>0</v>
      </c>
      <c r="I84" s="25"/>
      <c r="J84" s="71">
        <f t="shared" si="19"/>
        <v>0</v>
      </c>
      <c r="K84" s="141"/>
      <c r="L84" s="67"/>
      <c r="M84" s="71">
        <f t="shared" si="20"/>
        <v>0</v>
      </c>
      <c r="N84" s="141">
        <f t="shared" si="22"/>
        <v>0</v>
      </c>
      <c r="O84" s="141"/>
    </row>
    <row r="85" spans="1:15" ht="21" customHeight="1" x14ac:dyDescent="0.25">
      <c r="A85" s="23">
        <v>68</v>
      </c>
      <c r="B85" s="134">
        <v>68</v>
      </c>
      <c r="C85" s="29"/>
      <c r="D85" s="142">
        <v>268</v>
      </c>
      <c r="E85" s="25"/>
      <c r="F85" s="61">
        <f t="shared" si="21"/>
        <v>0</v>
      </c>
      <c r="G85" s="24"/>
      <c r="H85" s="71">
        <f t="shared" si="18"/>
        <v>0</v>
      </c>
      <c r="I85" s="25"/>
      <c r="J85" s="71">
        <f t="shared" si="19"/>
        <v>0</v>
      </c>
      <c r="K85" s="141"/>
      <c r="L85" s="67"/>
      <c r="M85" s="71">
        <f t="shared" si="20"/>
        <v>0</v>
      </c>
      <c r="N85" s="141">
        <f t="shared" si="22"/>
        <v>0</v>
      </c>
      <c r="O85" s="141"/>
    </row>
    <row r="86" spans="1:15" ht="21" customHeight="1" x14ac:dyDescent="0.25">
      <c r="A86" s="23">
        <v>69</v>
      </c>
      <c r="B86" s="134">
        <v>69</v>
      </c>
      <c r="C86" s="54"/>
      <c r="D86" s="142">
        <v>269</v>
      </c>
      <c r="E86" s="25"/>
      <c r="F86" s="61">
        <f t="shared" si="21"/>
        <v>0</v>
      </c>
      <c r="G86" s="24"/>
      <c r="H86" s="71">
        <f t="shared" si="18"/>
        <v>0</v>
      </c>
      <c r="I86" s="25"/>
      <c r="J86" s="71">
        <f t="shared" si="19"/>
        <v>0</v>
      </c>
      <c r="K86" s="141"/>
      <c r="L86" s="67"/>
      <c r="M86" s="71">
        <f t="shared" si="20"/>
        <v>0</v>
      </c>
      <c r="N86" s="141">
        <f t="shared" si="22"/>
        <v>0</v>
      </c>
      <c r="O86" s="141"/>
    </row>
    <row r="87" spans="1:15" ht="21" customHeight="1" x14ac:dyDescent="0.25">
      <c r="A87" s="23">
        <v>70</v>
      </c>
      <c r="B87" s="134">
        <v>70</v>
      </c>
      <c r="C87" s="29"/>
      <c r="D87" s="142">
        <v>270</v>
      </c>
      <c r="E87" s="25"/>
      <c r="F87" s="61">
        <f t="shared" si="21"/>
        <v>0</v>
      </c>
      <c r="G87" s="24"/>
      <c r="H87" s="71">
        <f t="shared" si="18"/>
        <v>0</v>
      </c>
      <c r="I87" s="25"/>
      <c r="J87" s="71">
        <f t="shared" si="19"/>
        <v>0</v>
      </c>
      <c r="K87" s="141"/>
      <c r="L87" s="67"/>
      <c r="M87" s="71">
        <f t="shared" si="20"/>
        <v>0</v>
      </c>
      <c r="N87" s="141">
        <f t="shared" si="22"/>
        <v>0</v>
      </c>
      <c r="O87" s="141"/>
    </row>
    <row r="88" spans="1:15" ht="21" customHeight="1" x14ac:dyDescent="0.25">
      <c r="A88" s="23">
        <v>71</v>
      </c>
      <c r="B88" s="134">
        <v>71</v>
      </c>
      <c r="C88" s="54"/>
      <c r="D88" s="142">
        <v>271</v>
      </c>
      <c r="E88" s="25"/>
      <c r="F88" s="61">
        <f t="shared" si="21"/>
        <v>0</v>
      </c>
      <c r="G88" s="24"/>
      <c r="H88" s="71">
        <f t="shared" si="18"/>
        <v>0</v>
      </c>
      <c r="I88" s="25"/>
      <c r="J88" s="71">
        <f t="shared" si="19"/>
        <v>0</v>
      </c>
      <c r="K88" s="141"/>
      <c r="L88" s="67"/>
      <c r="M88" s="71">
        <f t="shared" si="20"/>
        <v>0</v>
      </c>
      <c r="N88" s="141">
        <f t="shared" si="22"/>
        <v>0</v>
      </c>
      <c r="O88" s="141"/>
    </row>
    <row r="89" spans="1:15" ht="21" customHeight="1" x14ac:dyDescent="0.25">
      <c r="A89" s="23">
        <v>72</v>
      </c>
      <c r="B89" s="134">
        <v>72</v>
      </c>
      <c r="C89" s="29"/>
      <c r="D89" s="142">
        <v>272</v>
      </c>
      <c r="E89" s="25"/>
      <c r="F89" s="61">
        <f t="shared" si="21"/>
        <v>0</v>
      </c>
      <c r="G89" s="24"/>
      <c r="H89" s="71">
        <f t="shared" si="18"/>
        <v>0</v>
      </c>
      <c r="I89" s="25"/>
      <c r="J89" s="71">
        <f t="shared" si="19"/>
        <v>0</v>
      </c>
      <c r="K89" s="141"/>
      <c r="L89" s="67"/>
      <c r="M89" s="71">
        <f t="shared" si="20"/>
        <v>0</v>
      </c>
      <c r="N89" s="141">
        <f t="shared" si="22"/>
        <v>0</v>
      </c>
      <c r="O89" s="141"/>
    </row>
    <row r="90" spans="1:15" ht="21" customHeight="1" x14ac:dyDescent="0.25">
      <c r="A90" s="23">
        <v>73</v>
      </c>
      <c r="B90" s="134">
        <v>73</v>
      </c>
      <c r="C90" s="54"/>
      <c r="D90" s="142">
        <v>273</v>
      </c>
      <c r="E90" s="25"/>
      <c r="F90" s="61">
        <f t="shared" si="21"/>
        <v>0</v>
      </c>
      <c r="G90" s="24"/>
      <c r="H90" s="71">
        <f t="shared" si="18"/>
        <v>0</v>
      </c>
      <c r="I90" s="25"/>
      <c r="J90" s="71">
        <f t="shared" si="19"/>
        <v>0</v>
      </c>
      <c r="K90" s="141"/>
      <c r="L90" s="67"/>
      <c r="M90" s="71">
        <f t="shared" si="20"/>
        <v>0</v>
      </c>
      <c r="N90" s="141">
        <f t="shared" si="22"/>
        <v>0</v>
      </c>
      <c r="O90" s="141"/>
    </row>
    <row r="91" spans="1:15" ht="21" customHeight="1" x14ac:dyDescent="0.25">
      <c r="A91" s="23">
        <v>74</v>
      </c>
      <c r="B91" s="134">
        <v>74</v>
      </c>
      <c r="C91" s="29"/>
      <c r="D91" s="142">
        <v>274</v>
      </c>
      <c r="E91" s="25"/>
      <c r="F91" s="61">
        <f t="shared" si="21"/>
        <v>0</v>
      </c>
      <c r="G91" s="24"/>
      <c r="H91" s="71">
        <f t="shared" si="18"/>
        <v>0</v>
      </c>
      <c r="I91" s="25"/>
      <c r="J91" s="71">
        <f t="shared" si="19"/>
        <v>0</v>
      </c>
      <c r="K91" s="141"/>
      <c r="L91" s="67"/>
      <c r="M91" s="71">
        <f t="shared" si="20"/>
        <v>0</v>
      </c>
      <c r="N91" s="141">
        <f t="shared" si="22"/>
        <v>0</v>
      </c>
      <c r="O91" s="141"/>
    </row>
    <row r="92" spans="1:15" ht="21" customHeight="1" x14ac:dyDescent="0.25">
      <c r="A92" s="23">
        <v>75</v>
      </c>
      <c r="B92" s="134">
        <v>75</v>
      </c>
      <c r="C92" s="54"/>
      <c r="D92" s="142">
        <v>275</v>
      </c>
      <c r="E92" s="25"/>
      <c r="F92" s="61">
        <f t="shared" si="21"/>
        <v>0</v>
      </c>
      <c r="G92" s="24"/>
      <c r="H92" s="71">
        <f t="shared" si="18"/>
        <v>0</v>
      </c>
      <c r="I92" s="25"/>
      <c r="J92" s="71">
        <f t="shared" si="19"/>
        <v>0</v>
      </c>
      <c r="K92" s="141"/>
      <c r="L92" s="67"/>
      <c r="M92" s="71">
        <f t="shared" si="20"/>
        <v>0</v>
      </c>
      <c r="N92" s="141">
        <f t="shared" si="22"/>
        <v>0</v>
      </c>
      <c r="O92" s="141"/>
    </row>
    <row r="93" spans="1:15" ht="21" customHeight="1" x14ac:dyDescent="0.25">
      <c r="A93" s="23">
        <v>76</v>
      </c>
      <c r="B93" s="134">
        <v>76</v>
      </c>
      <c r="C93" s="29"/>
      <c r="D93" s="142">
        <v>276</v>
      </c>
      <c r="E93" s="25"/>
      <c r="F93" s="61">
        <f t="shared" si="21"/>
        <v>0</v>
      </c>
      <c r="G93" s="24"/>
      <c r="H93" s="71">
        <f t="shared" si="18"/>
        <v>0</v>
      </c>
      <c r="I93" s="25"/>
      <c r="J93" s="71">
        <f t="shared" si="19"/>
        <v>0</v>
      </c>
      <c r="K93" s="141"/>
      <c r="L93" s="67"/>
      <c r="M93" s="71">
        <f t="shared" si="20"/>
        <v>0</v>
      </c>
      <c r="N93" s="141">
        <f t="shared" si="22"/>
        <v>0</v>
      </c>
      <c r="O93" s="141"/>
    </row>
    <row r="94" spans="1:15" ht="21" customHeight="1" x14ac:dyDescent="0.25">
      <c r="A94" s="23">
        <v>77</v>
      </c>
      <c r="B94" s="134">
        <v>77</v>
      </c>
      <c r="C94" s="54"/>
      <c r="D94" s="142">
        <v>277</v>
      </c>
      <c r="E94" s="25"/>
      <c r="F94" s="61">
        <f t="shared" si="21"/>
        <v>0</v>
      </c>
      <c r="G94" s="24"/>
      <c r="H94" s="71">
        <f t="shared" si="18"/>
        <v>0</v>
      </c>
      <c r="I94" s="25"/>
      <c r="J94" s="71">
        <f t="shared" si="19"/>
        <v>0</v>
      </c>
      <c r="K94" s="141"/>
      <c r="L94" s="67"/>
      <c r="M94" s="71">
        <f t="shared" si="20"/>
        <v>0</v>
      </c>
      <c r="N94" s="141">
        <f t="shared" si="22"/>
        <v>0</v>
      </c>
      <c r="O94" s="141"/>
    </row>
    <row r="95" spans="1:15" ht="21" customHeight="1" x14ac:dyDescent="0.25">
      <c r="A95" s="23">
        <v>78</v>
      </c>
      <c r="B95" s="134">
        <v>78</v>
      </c>
      <c r="C95" s="29"/>
      <c r="D95" s="142">
        <v>278</v>
      </c>
      <c r="E95" s="25"/>
      <c r="F95" s="61">
        <f t="shared" si="21"/>
        <v>0</v>
      </c>
      <c r="G95" s="24"/>
      <c r="H95" s="71">
        <f t="shared" si="18"/>
        <v>0</v>
      </c>
      <c r="I95" s="25"/>
      <c r="J95" s="71">
        <f t="shared" si="19"/>
        <v>0</v>
      </c>
      <c r="K95" s="141"/>
      <c r="L95" s="67"/>
      <c r="M95" s="71">
        <f t="shared" si="20"/>
        <v>0</v>
      </c>
      <c r="N95" s="141">
        <f t="shared" si="22"/>
        <v>0</v>
      </c>
      <c r="O95" s="141"/>
    </row>
    <row r="96" spans="1:15" x14ac:dyDescent="0.2">
      <c r="I96" s="28"/>
    </row>
    <row r="97" spans="9:9" x14ac:dyDescent="0.2">
      <c r="I97" s="28"/>
    </row>
    <row r="98" spans="9:9" x14ac:dyDescent="0.2">
      <c r="I98" s="28"/>
    </row>
    <row r="99" spans="9:9" x14ac:dyDescent="0.2">
      <c r="I99" s="28"/>
    </row>
    <row r="100" spans="9:9" x14ac:dyDescent="0.2">
      <c r="I100" s="28"/>
    </row>
    <row r="101" spans="9:9" x14ac:dyDescent="0.2">
      <c r="I101" s="28"/>
    </row>
    <row r="102" spans="9:9" x14ac:dyDescent="0.2">
      <c r="I102" s="28"/>
    </row>
    <row r="103" spans="9:9" x14ac:dyDescent="0.2">
      <c r="I103" s="28"/>
    </row>
    <row r="104" spans="9:9" x14ac:dyDescent="0.2">
      <c r="I104" s="28"/>
    </row>
    <row r="105" spans="9:9" x14ac:dyDescent="0.2">
      <c r="I105" s="28"/>
    </row>
    <row r="106" spans="9:9" x14ac:dyDescent="0.2">
      <c r="I106" s="28"/>
    </row>
    <row r="107" spans="9:9" x14ac:dyDescent="0.2">
      <c r="I107" s="28"/>
    </row>
    <row r="108" spans="9:9" x14ac:dyDescent="0.2">
      <c r="I108" s="28"/>
    </row>
    <row r="109" spans="9:9" x14ac:dyDescent="0.2">
      <c r="I109" s="28"/>
    </row>
    <row r="110" spans="9:9" x14ac:dyDescent="0.2">
      <c r="I110" s="28"/>
    </row>
    <row r="111" spans="9:9" x14ac:dyDescent="0.2">
      <c r="I111" s="28"/>
    </row>
    <row r="112" spans="9:9" x14ac:dyDescent="0.2">
      <c r="I112" s="28"/>
    </row>
    <row r="113" spans="9:9" x14ac:dyDescent="0.2">
      <c r="I113" s="28"/>
    </row>
    <row r="114" spans="9:9" x14ac:dyDescent="0.2">
      <c r="I114" s="28"/>
    </row>
    <row r="115" spans="9:9" x14ac:dyDescent="0.2">
      <c r="I115" s="28"/>
    </row>
    <row r="116" spans="9:9" x14ac:dyDescent="0.2">
      <c r="I116" s="28"/>
    </row>
    <row r="117" spans="9:9" x14ac:dyDescent="0.2">
      <c r="I117" s="28"/>
    </row>
    <row r="118" spans="9:9" x14ac:dyDescent="0.2">
      <c r="I118" s="28"/>
    </row>
    <row r="119" spans="9:9" x14ac:dyDescent="0.2">
      <c r="I119" s="28"/>
    </row>
    <row r="120" spans="9:9" x14ac:dyDescent="0.2">
      <c r="I120" s="28"/>
    </row>
    <row r="121" spans="9:9" x14ac:dyDescent="0.2">
      <c r="I121" s="28"/>
    </row>
    <row r="122" spans="9:9" x14ac:dyDescent="0.2">
      <c r="I122" s="28"/>
    </row>
    <row r="123" spans="9:9" x14ac:dyDescent="0.2">
      <c r="I123" s="28"/>
    </row>
    <row r="124" spans="9:9" x14ac:dyDescent="0.2">
      <c r="I124" s="28"/>
    </row>
    <row r="125" spans="9:9" x14ac:dyDescent="0.2">
      <c r="I125" s="28"/>
    </row>
    <row r="126" spans="9:9" x14ac:dyDescent="0.2">
      <c r="I126" s="28"/>
    </row>
    <row r="127" spans="9:9" x14ac:dyDescent="0.2">
      <c r="I127" s="28"/>
    </row>
    <row r="128" spans="9:9" x14ac:dyDescent="0.2">
      <c r="I128" s="28"/>
    </row>
    <row r="129" spans="9:9" x14ac:dyDescent="0.2">
      <c r="I129" s="28"/>
    </row>
    <row r="130" spans="9:9" x14ac:dyDescent="0.2">
      <c r="I130" s="28"/>
    </row>
    <row r="131" spans="9:9" x14ac:dyDescent="0.2">
      <c r="I131" s="28"/>
    </row>
    <row r="132" spans="9:9" x14ac:dyDescent="0.2">
      <c r="I132" s="28"/>
    </row>
    <row r="133" spans="9:9" x14ac:dyDescent="0.2">
      <c r="I133" s="28"/>
    </row>
    <row r="134" spans="9:9" x14ac:dyDescent="0.2">
      <c r="I134" s="28"/>
    </row>
    <row r="135" spans="9:9" x14ac:dyDescent="0.2">
      <c r="I135" s="28"/>
    </row>
    <row r="136" spans="9:9" x14ac:dyDescent="0.2">
      <c r="I136" s="28"/>
    </row>
    <row r="137" spans="9:9" x14ac:dyDescent="0.2">
      <c r="I137" s="28"/>
    </row>
    <row r="138" spans="9:9" x14ac:dyDescent="0.2">
      <c r="I138" s="28"/>
    </row>
    <row r="139" spans="9:9" x14ac:dyDescent="0.2">
      <c r="I139" s="28"/>
    </row>
    <row r="140" spans="9:9" x14ac:dyDescent="0.2">
      <c r="I140" s="28"/>
    </row>
    <row r="141" spans="9:9" x14ac:dyDescent="0.2">
      <c r="I141" s="28"/>
    </row>
    <row r="142" spans="9:9" x14ac:dyDescent="0.2">
      <c r="I142" s="28"/>
    </row>
    <row r="143" spans="9:9" x14ac:dyDescent="0.2">
      <c r="I143" s="28"/>
    </row>
    <row r="144" spans="9:9" x14ac:dyDescent="0.2">
      <c r="I144" s="28"/>
    </row>
    <row r="145" spans="9:9" x14ac:dyDescent="0.2">
      <c r="I145" s="28"/>
    </row>
    <row r="146" spans="9:9" x14ac:dyDescent="0.2">
      <c r="I146" s="28"/>
    </row>
    <row r="147" spans="9:9" x14ac:dyDescent="0.2">
      <c r="I147" s="28"/>
    </row>
    <row r="148" spans="9:9" x14ac:dyDescent="0.2">
      <c r="I148" s="28"/>
    </row>
    <row r="149" spans="9:9" x14ac:dyDescent="0.2">
      <c r="I149" s="28"/>
    </row>
    <row r="150" spans="9:9" x14ac:dyDescent="0.2">
      <c r="I150" s="28"/>
    </row>
    <row r="151" spans="9:9" x14ac:dyDescent="0.2">
      <c r="I151" s="28"/>
    </row>
    <row r="152" spans="9:9" x14ac:dyDescent="0.2">
      <c r="I152" s="28"/>
    </row>
    <row r="153" spans="9:9" x14ac:dyDescent="0.2">
      <c r="I153" s="28"/>
    </row>
    <row r="154" spans="9:9" x14ac:dyDescent="0.2">
      <c r="I154" s="28"/>
    </row>
    <row r="155" spans="9:9" x14ac:dyDescent="0.2">
      <c r="I155" s="28"/>
    </row>
    <row r="156" spans="9:9" x14ac:dyDescent="0.2">
      <c r="I156" s="28"/>
    </row>
    <row r="157" spans="9:9" x14ac:dyDescent="0.2">
      <c r="I157" s="28"/>
    </row>
    <row r="158" spans="9:9" x14ac:dyDescent="0.2">
      <c r="I158" s="28"/>
    </row>
    <row r="159" spans="9:9" x14ac:dyDescent="0.2">
      <c r="I159" s="28"/>
    </row>
    <row r="160" spans="9:9" x14ac:dyDescent="0.2">
      <c r="I160" s="28"/>
    </row>
    <row r="161" spans="9:9" x14ac:dyDescent="0.2">
      <c r="I161" s="28"/>
    </row>
    <row r="162" spans="9:9" x14ac:dyDescent="0.2">
      <c r="I162" s="28"/>
    </row>
    <row r="163" spans="9:9" x14ac:dyDescent="0.2">
      <c r="I163" s="28"/>
    </row>
    <row r="164" spans="9:9" x14ac:dyDescent="0.2">
      <c r="I164" s="28"/>
    </row>
    <row r="165" spans="9:9" x14ac:dyDescent="0.2">
      <c r="I165" s="28"/>
    </row>
  </sheetData>
  <mergeCells count="20">
    <mergeCell ref="K3:L3"/>
    <mergeCell ref="K4:L4"/>
    <mergeCell ref="K28:L28"/>
    <mergeCell ref="E3:F3"/>
    <mergeCell ref="G3:H3"/>
    <mergeCell ref="I3:J3"/>
    <mergeCell ref="E27:F27"/>
    <mergeCell ref="G27:H27"/>
    <mergeCell ref="I27:J27"/>
    <mergeCell ref="K52:L52"/>
    <mergeCell ref="K51:M51"/>
    <mergeCell ref="K27:L27"/>
    <mergeCell ref="E51:F51"/>
    <mergeCell ref="G51:H51"/>
    <mergeCell ref="I51:J51"/>
    <mergeCell ref="E75:F75"/>
    <mergeCell ref="G75:H75"/>
    <mergeCell ref="I75:J75"/>
    <mergeCell ref="K75:M75"/>
    <mergeCell ref="K76:L76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="70" zoomScaleNormal="70" workbookViewId="0">
      <selection activeCell="A4" sqref="A4:C33"/>
    </sheetView>
  </sheetViews>
  <sheetFormatPr defaultRowHeight="15" x14ac:dyDescent="0.25"/>
  <cols>
    <col min="1" max="1" width="7" customWidth="1"/>
    <col min="2" max="2" width="25" customWidth="1"/>
    <col min="3" max="3" width="21.28515625" customWidth="1"/>
    <col min="4" max="4" width="14.85546875" customWidth="1"/>
    <col min="5" max="5" width="10.85546875" customWidth="1"/>
  </cols>
  <sheetData>
    <row r="1" spans="1:5" ht="23.25" customHeight="1" x14ac:dyDescent="0.3">
      <c r="A1" s="5" t="s">
        <v>12</v>
      </c>
      <c r="B1" s="6"/>
      <c r="C1" s="5" t="s">
        <v>13</v>
      </c>
      <c r="E1" s="11"/>
    </row>
    <row r="2" spans="1:5" s="42" customFormat="1" ht="33.75" customHeight="1" x14ac:dyDescent="0.45">
      <c r="A2" s="44" t="s">
        <v>20</v>
      </c>
      <c r="D2" s="43" t="s">
        <v>259</v>
      </c>
    </row>
    <row r="3" spans="1:5" ht="21" customHeight="1" x14ac:dyDescent="0.25">
      <c r="A3" s="45"/>
      <c r="B3" s="45" t="s">
        <v>6</v>
      </c>
      <c r="C3" s="45" t="s">
        <v>2</v>
      </c>
      <c r="D3" s="45" t="s">
        <v>8</v>
      </c>
      <c r="E3" s="45" t="s">
        <v>3</v>
      </c>
    </row>
    <row r="4" spans="1:5" ht="21.75" customHeight="1" x14ac:dyDescent="0.25">
      <c r="A4" s="45">
        <v>1</v>
      </c>
      <c r="B4" s="90" t="str">
        <f>'žáci 06-07'!B5</f>
        <v>Mikulík Ondřej</v>
      </c>
      <c r="C4" s="90" t="str">
        <f>'žáci 06-07'!D5</f>
        <v>TJVME</v>
      </c>
      <c r="D4" s="45"/>
      <c r="E4" s="45"/>
    </row>
    <row r="5" spans="1:5" ht="21.75" customHeight="1" x14ac:dyDescent="0.25">
      <c r="A5" s="45">
        <v>2</v>
      </c>
      <c r="B5" s="45" t="str">
        <f>'žáci 06-07'!B6</f>
        <v>Viktor Hlawiczka 17.7.2006</v>
      </c>
      <c r="C5" s="45" t="str">
        <f>'žáci 06-07'!D6</f>
        <v>TJ Jäkl Karviná</v>
      </c>
      <c r="D5" s="45"/>
      <c r="E5" s="45"/>
    </row>
    <row r="6" spans="1:5" ht="21.75" customHeight="1" x14ac:dyDescent="0.25">
      <c r="A6" s="45">
        <v>3</v>
      </c>
      <c r="B6" s="45" t="str">
        <f>'žáci 06-07'!B7</f>
        <v>Kantor Damian</v>
      </c>
      <c r="C6" s="45" t="str">
        <f>'žáci 06-07'!D7</f>
        <v>TJ TŽ Třinec B</v>
      </c>
      <c r="D6" s="45"/>
      <c r="E6" s="45"/>
    </row>
    <row r="7" spans="1:5" ht="21.75" customHeight="1" x14ac:dyDescent="0.25">
      <c r="A7" s="45">
        <v>4</v>
      </c>
      <c r="B7" s="45" t="str">
        <f>'žáci 06-07'!B8</f>
        <v>Ptáček Jan</v>
      </c>
      <c r="C7" s="45" t="str">
        <f>'žáci 06-07'!D8</f>
        <v>Atletika PORUBA</v>
      </c>
      <c r="D7" s="45"/>
      <c r="E7" s="45"/>
    </row>
    <row r="8" spans="1:5" ht="21.75" customHeight="1" x14ac:dyDescent="0.25">
      <c r="A8" s="45">
        <v>5</v>
      </c>
      <c r="B8" s="45" t="str">
        <f>'žáci 06-07'!B9</f>
        <v>Folrwaczny David</v>
      </c>
      <c r="C8" s="45" t="str">
        <f>'žáci 06-07'!D9</f>
        <v>TJ TŽ Třinec A</v>
      </c>
      <c r="D8" s="45"/>
      <c r="E8" s="45"/>
    </row>
    <row r="9" spans="1:5" ht="21.75" customHeight="1" x14ac:dyDescent="0.25">
      <c r="A9" s="45">
        <v>6</v>
      </c>
      <c r="B9" s="45" t="str">
        <f>'žáci 06-07'!B10</f>
        <v>Klimas Jan</v>
      </c>
      <c r="C9" s="45" t="str">
        <f>'žáci 06-07'!D10</f>
        <v>Slezan Frýdek-Místek A</v>
      </c>
      <c r="D9" s="45"/>
      <c r="E9" s="45"/>
    </row>
    <row r="10" spans="1:5" ht="21.75" customHeight="1" x14ac:dyDescent="0.25">
      <c r="A10" s="45">
        <v>7</v>
      </c>
      <c r="B10" s="45" t="str">
        <f>'žáci 06-07'!B11</f>
        <v>Juřena Josef</v>
      </c>
      <c r="C10" s="45" t="str">
        <f>'žáci 06-07'!D11</f>
        <v>Kopřivnice B</v>
      </c>
      <c r="D10" s="45"/>
      <c r="E10" s="45"/>
    </row>
    <row r="11" spans="1:5" ht="21.75" customHeight="1" x14ac:dyDescent="0.25">
      <c r="A11" s="45">
        <v>8</v>
      </c>
      <c r="B11" s="45" t="str">
        <f>'žáci 06-07'!B12</f>
        <v>KAJZAR  Martin</v>
      </c>
      <c r="C11" s="45" t="str">
        <f>'žáci 06-07'!D12</f>
        <v xml:space="preserve"> AO Slavia Havířov</v>
      </c>
      <c r="D11" s="45"/>
      <c r="E11" s="45"/>
    </row>
    <row r="12" spans="1:5" ht="21.75" customHeight="1" x14ac:dyDescent="0.25">
      <c r="A12" s="45">
        <v>9</v>
      </c>
      <c r="B12" s="45" t="str">
        <f>'žáci 06-07'!B13</f>
        <v>Fojtík Jakub</v>
      </c>
      <c r="C12" s="45" t="str">
        <f>'žáci 06-07'!D13</f>
        <v>TJVME</v>
      </c>
      <c r="D12" s="45"/>
      <c r="E12" s="45"/>
    </row>
    <row r="13" spans="1:5" ht="21.75" customHeight="1" x14ac:dyDescent="0.25">
      <c r="A13" s="45">
        <v>10</v>
      </c>
      <c r="B13" s="45" t="str">
        <f>'žáci 06-07'!B14</f>
        <v>Ondřej Souček 11.4.2006</v>
      </c>
      <c r="C13" s="45" t="str">
        <f>'žáci 06-07'!D14</f>
        <v>TJ Jäkl Karviná</v>
      </c>
      <c r="D13" s="45"/>
      <c r="E13" s="45"/>
    </row>
    <row r="14" spans="1:5" ht="21.75" customHeight="1" x14ac:dyDescent="0.25">
      <c r="A14" s="45">
        <v>11</v>
      </c>
      <c r="B14" s="45" t="str">
        <f>'žáci 06-07'!B15</f>
        <v>Zach Matyáš</v>
      </c>
      <c r="C14" s="45" t="str">
        <f>'žáci 06-07'!D15</f>
        <v>Atletika PORUBA</v>
      </c>
      <c r="D14" s="45"/>
      <c r="E14" s="45"/>
    </row>
    <row r="15" spans="1:5" ht="21.75" customHeight="1" x14ac:dyDescent="0.25">
      <c r="A15" s="45">
        <v>12</v>
      </c>
      <c r="B15" s="45" t="str">
        <f>'žáci 06-07'!B16</f>
        <v>Martynek Tobiáš</v>
      </c>
      <c r="C15" s="45" t="str">
        <f>'žáci 06-07'!D16</f>
        <v>TJ TŽ Třinec B</v>
      </c>
      <c r="D15" s="45"/>
      <c r="E15" s="45"/>
    </row>
    <row r="16" spans="1:5" ht="21.75" customHeight="1" x14ac:dyDescent="0.25">
      <c r="A16" s="45">
        <v>13</v>
      </c>
      <c r="B16" s="45" t="str">
        <f>'žáci 06-07'!B17</f>
        <v>Říha Prokop</v>
      </c>
      <c r="C16" s="45" t="str">
        <f>'žáci 06-07'!D17</f>
        <v>Slezan Frýdek-Místek B</v>
      </c>
      <c r="D16" s="45"/>
      <c r="E16" s="45"/>
    </row>
    <row r="17" spans="1:5" ht="21.75" customHeight="1" x14ac:dyDescent="0.25">
      <c r="A17" s="45">
        <v>14</v>
      </c>
      <c r="B17" s="45" t="str">
        <f>'žáci 06-07'!B18</f>
        <v>Hanzelka Daniel</v>
      </c>
      <c r="C17" s="45" t="str">
        <f>'žáci 06-07'!D18</f>
        <v>Kopřivnice A</v>
      </c>
      <c r="D17" s="45"/>
      <c r="E17" s="45"/>
    </row>
    <row r="18" spans="1:5" ht="21.75" customHeight="1" x14ac:dyDescent="0.25">
      <c r="A18" s="45">
        <v>15</v>
      </c>
      <c r="B18" s="45" t="str">
        <f>'žáci 06-07'!B19</f>
        <v>Giergiel František</v>
      </c>
      <c r="C18" s="45" t="str">
        <f>'žáci 06-07'!D19</f>
        <v>Kopřivnice B</v>
      </c>
      <c r="D18" s="45"/>
      <c r="E18" s="45"/>
    </row>
    <row r="19" spans="1:5" ht="21.75" customHeight="1" x14ac:dyDescent="0.25">
      <c r="A19" s="45">
        <v>16</v>
      </c>
      <c r="B19" s="45" t="str">
        <f>'žáci 06-07'!B20</f>
        <v>Bartoň Filip</v>
      </c>
      <c r="C19" s="45" t="str">
        <f>'žáci 06-07'!D20</f>
        <v>Kopřivnice B</v>
      </c>
      <c r="D19" s="45"/>
      <c r="E19" s="45"/>
    </row>
    <row r="20" spans="1:5" ht="21.75" customHeight="1" x14ac:dyDescent="0.25">
      <c r="A20" s="45">
        <v>17</v>
      </c>
      <c r="B20" s="45" t="str">
        <f>'žáci 06-07'!B21</f>
        <v>Raška Vojtěch</v>
      </c>
      <c r="C20" s="45" t="str">
        <f>'žáci 06-07'!D21</f>
        <v>Kopřivnice A</v>
      </c>
      <c r="D20" s="45"/>
      <c r="E20" s="45"/>
    </row>
    <row r="21" spans="1:5" ht="21.75" customHeight="1" x14ac:dyDescent="0.25">
      <c r="A21" s="45">
        <v>18</v>
      </c>
      <c r="B21" s="45" t="str">
        <f>'žáci 06-07'!B22</f>
        <v>Mitrenga Szymon</v>
      </c>
      <c r="C21" s="45" t="str">
        <f>'žáci 06-07'!D22</f>
        <v>TJ TŽ Třinec B</v>
      </c>
      <c r="D21" s="45"/>
      <c r="E21" s="45"/>
    </row>
    <row r="22" spans="1:5" ht="21.75" customHeight="1" x14ac:dyDescent="0.25">
      <c r="A22" s="45">
        <v>19</v>
      </c>
      <c r="B22" s="45" t="str">
        <f>'žáci 06-07'!B23</f>
        <v>Sulovský Vojtěch</v>
      </c>
      <c r="C22" s="45" t="str">
        <f>'žáci 06-07'!D23</f>
        <v>TJVME</v>
      </c>
      <c r="D22" s="45"/>
      <c r="E22" s="45"/>
    </row>
    <row r="23" spans="1:5" ht="21.75" customHeight="1" x14ac:dyDescent="0.25">
      <c r="A23" s="45">
        <v>20</v>
      </c>
      <c r="B23" s="45" t="str">
        <f>'žáci 06-07'!B24</f>
        <v>Tomáš Kovář 6.2.2007 </v>
      </c>
      <c r="C23" s="45" t="str">
        <f>'žáci 06-07'!D24</f>
        <v>TJ Jäkl Karviná</v>
      </c>
      <c r="D23" s="45"/>
      <c r="E23" s="45"/>
    </row>
    <row r="24" spans="1:5" ht="21.75" customHeight="1" x14ac:dyDescent="0.25">
      <c r="A24" s="45">
        <v>21</v>
      </c>
      <c r="B24" s="45" t="str">
        <f>'žáci 06-07'!B29</f>
        <v>Lojek Matyáš</v>
      </c>
      <c r="C24" s="45" t="str">
        <f>'žáci 06-07'!D29</f>
        <v>Kopřivnice B</v>
      </c>
      <c r="D24" s="45"/>
      <c r="E24" s="45"/>
    </row>
    <row r="25" spans="1:5" ht="21.75" customHeight="1" x14ac:dyDescent="0.25">
      <c r="A25" s="45">
        <v>22</v>
      </c>
      <c r="B25" s="45" t="str">
        <f>'žáci 06-07'!B30</f>
        <v>Žabka Radovan</v>
      </c>
      <c r="C25" s="45" t="str">
        <f>'žáci 06-07'!D30</f>
        <v>Atletika PORUBA</v>
      </c>
      <c r="D25" s="45"/>
      <c r="E25" s="45"/>
    </row>
    <row r="26" spans="1:5" ht="21.75" customHeight="1" x14ac:dyDescent="0.25">
      <c r="A26" s="45">
        <v>23</v>
      </c>
      <c r="B26" s="45" t="str">
        <f>'žáci 06-07'!B31</f>
        <v>Uvízl Václav</v>
      </c>
      <c r="C26" s="45" t="str">
        <f>'žáci 06-07'!D31</f>
        <v>TJVME</v>
      </c>
      <c r="D26" s="45"/>
      <c r="E26" s="45"/>
    </row>
    <row r="27" spans="1:5" ht="21.75" customHeight="1" x14ac:dyDescent="0.25">
      <c r="A27" s="45">
        <v>24</v>
      </c>
      <c r="B27" s="45">
        <f>'žáci 06-07'!B32</f>
        <v>24</v>
      </c>
      <c r="C27" s="45">
        <f>'žáci 06-07'!D32</f>
        <v>124</v>
      </c>
      <c r="D27" s="45"/>
      <c r="E27" s="45"/>
    </row>
    <row r="28" spans="1:5" ht="21.75" customHeight="1" x14ac:dyDescent="0.25">
      <c r="A28" s="45">
        <v>25</v>
      </c>
      <c r="B28" s="45">
        <f>'žáci 06-07'!B33</f>
        <v>25</v>
      </c>
      <c r="C28" s="45">
        <f>'žáci 06-07'!D33</f>
        <v>125</v>
      </c>
      <c r="D28" s="45"/>
      <c r="E28" s="45"/>
    </row>
    <row r="29" spans="1:5" ht="21.75" customHeight="1" x14ac:dyDescent="0.25">
      <c r="A29" s="45">
        <v>26</v>
      </c>
      <c r="B29" s="45">
        <f>'žáci 06-07'!B34</f>
        <v>26</v>
      </c>
      <c r="C29" s="45">
        <f>'žáci 06-07'!D34</f>
        <v>126</v>
      </c>
      <c r="D29" s="45"/>
      <c r="E29" s="45"/>
    </row>
    <row r="30" spans="1:5" ht="21.75" customHeight="1" x14ac:dyDescent="0.25">
      <c r="A30" s="45">
        <v>27</v>
      </c>
      <c r="B30" s="45">
        <f>'žáci 06-07'!B35</f>
        <v>27</v>
      </c>
      <c r="C30" s="45">
        <f>'žáci 06-07'!D35</f>
        <v>127</v>
      </c>
      <c r="D30" s="45"/>
      <c r="E30" s="45"/>
    </row>
    <row r="31" spans="1:5" ht="21.75" customHeight="1" x14ac:dyDescent="0.25">
      <c r="A31" s="45">
        <v>28</v>
      </c>
      <c r="B31" s="45">
        <f>'žáci 06-07'!B36</f>
        <v>28</v>
      </c>
      <c r="C31" s="45">
        <f>'žáci 06-07'!D36</f>
        <v>128</v>
      </c>
      <c r="D31" s="45"/>
      <c r="E31" s="45"/>
    </row>
    <row r="32" spans="1:5" ht="21.75" customHeight="1" x14ac:dyDescent="0.25">
      <c r="A32" s="45">
        <v>29</v>
      </c>
      <c r="B32" s="45">
        <f>'žáci 06-07'!B37</f>
        <v>29</v>
      </c>
      <c r="C32" s="45">
        <f>'žáci 06-07'!D37</f>
        <v>129</v>
      </c>
      <c r="D32" s="45"/>
      <c r="E32" s="45"/>
    </row>
    <row r="33" spans="1:5" ht="21.75" customHeight="1" x14ac:dyDescent="0.25">
      <c r="A33" s="45">
        <v>30</v>
      </c>
      <c r="B33" s="45">
        <f>'žáci 06-07'!B38</f>
        <v>30</v>
      </c>
      <c r="C33" s="45">
        <f>'žáci 06-07'!D38</f>
        <v>130</v>
      </c>
      <c r="D33" s="45"/>
      <c r="E33" s="45"/>
    </row>
    <row r="34" spans="1:5" ht="21.75" customHeight="1" x14ac:dyDescent="0.25">
      <c r="A34" s="55"/>
      <c r="B34" s="55"/>
      <c r="C34" s="55"/>
      <c r="D34" s="55"/>
      <c r="E34" s="55"/>
    </row>
    <row r="35" spans="1:5" ht="24" customHeight="1" x14ac:dyDescent="0.3">
      <c r="A35" s="5" t="s">
        <v>12</v>
      </c>
      <c r="B35" s="6"/>
      <c r="C35" s="5" t="s">
        <v>13</v>
      </c>
      <c r="E35" s="11"/>
    </row>
    <row r="36" spans="1:5" ht="34.5" customHeight="1" x14ac:dyDescent="0.45">
      <c r="A36" s="44" t="s">
        <v>20</v>
      </c>
      <c r="B36" s="42"/>
      <c r="C36" s="42"/>
      <c r="D36" s="43" t="s">
        <v>31</v>
      </c>
      <c r="E36" s="42"/>
    </row>
    <row r="37" spans="1:5" ht="21.75" customHeight="1" x14ac:dyDescent="0.25">
      <c r="A37" s="45"/>
      <c r="B37" s="45" t="s">
        <v>6</v>
      </c>
      <c r="C37" s="45" t="s">
        <v>2</v>
      </c>
      <c r="D37" s="45" t="s">
        <v>8</v>
      </c>
      <c r="E37" s="45" t="s">
        <v>3</v>
      </c>
    </row>
    <row r="38" spans="1:5" ht="21.75" customHeight="1" x14ac:dyDescent="0.25">
      <c r="A38" s="45">
        <v>31</v>
      </c>
      <c r="B38" s="45">
        <f>'žáci 06-07'!B39</f>
        <v>31</v>
      </c>
      <c r="C38" s="45">
        <f>'žáci 06-07'!D39</f>
        <v>131</v>
      </c>
      <c r="D38" s="45"/>
      <c r="E38" s="45"/>
    </row>
    <row r="39" spans="1:5" ht="21.75" customHeight="1" x14ac:dyDescent="0.25">
      <c r="A39" s="45">
        <v>32</v>
      </c>
      <c r="B39" s="45">
        <f>'žáci 06-07'!B40</f>
        <v>32</v>
      </c>
      <c r="C39" s="45">
        <f>'žáci 06-07'!D40</f>
        <v>132</v>
      </c>
      <c r="D39" s="45"/>
      <c r="E39" s="45"/>
    </row>
    <row r="40" spans="1:5" ht="21.75" customHeight="1" x14ac:dyDescent="0.25">
      <c r="A40" s="45">
        <v>33</v>
      </c>
      <c r="B40" s="45">
        <f>'žáci 06-07'!B41</f>
        <v>33</v>
      </c>
      <c r="C40" s="45">
        <f>'žáci 06-07'!D41</f>
        <v>133</v>
      </c>
      <c r="D40" s="45"/>
      <c r="E40" s="45"/>
    </row>
    <row r="41" spans="1:5" ht="21.75" customHeight="1" x14ac:dyDescent="0.25">
      <c r="A41" s="45">
        <v>34</v>
      </c>
      <c r="B41" s="45">
        <f>'žáci 06-07'!B42</f>
        <v>34</v>
      </c>
      <c r="C41" s="45">
        <f>'žáci 06-07'!D42</f>
        <v>134</v>
      </c>
      <c r="D41" s="45"/>
      <c r="E41" s="45"/>
    </row>
    <row r="42" spans="1:5" ht="21.75" customHeight="1" x14ac:dyDescent="0.25">
      <c r="A42" s="45">
        <v>35</v>
      </c>
      <c r="B42" s="45">
        <f>'žáci 06-07'!B43</f>
        <v>35</v>
      </c>
      <c r="C42" s="45">
        <f>'žáci 06-07'!D43</f>
        <v>135</v>
      </c>
      <c r="D42" s="45"/>
      <c r="E42" s="45"/>
    </row>
    <row r="43" spans="1:5" ht="21.75" customHeight="1" x14ac:dyDescent="0.25">
      <c r="A43" s="45">
        <v>36</v>
      </c>
      <c r="B43" s="45">
        <f>'žáci 06-07'!B44</f>
        <v>36</v>
      </c>
      <c r="C43" s="45">
        <f>'žáci 06-07'!D44</f>
        <v>136</v>
      </c>
      <c r="D43" s="45"/>
      <c r="E43" s="45"/>
    </row>
    <row r="44" spans="1:5" ht="21.75" customHeight="1" x14ac:dyDescent="0.25">
      <c r="A44" s="45">
        <v>37</v>
      </c>
      <c r="B44" s="45">
        <f>'žáci 06-07'!B45</f>
        <v>37</v>
      </c>
      <c r="C44" s="45">
        <f>'žáci 06-07'!D45</f>
        <v>137</v>
      </c>
      <c r="D44" s="45"/>
      <c r="E44" s="45"/>
    </row>
    <row r="45" spans="1:5" ht="21.75" customHeight="1" x14ac:dyDescent="0.25">
      <c r="A45" s="45">
        <v>38</v>
      </c>
      <c r="B45" s="45">
        <f>'žáci 06-07'!B46</f>
        <v>38</v>
      </c>
      <c r="C45" s="45">
        <f>'žáci 06-07'!D46</f>
        <v>138</v>
      </c>
      <c r="D45" s="45"/>
      <c r="E45" s="45"/>
    </row>
    <row r="46" spans="1:5" ht="21.75" customHeight="1" x14ac:dyDescent="0.25">
      <c r="A46" s="45">
        <v>39</v>
      </c>
      <c r="B46" s="45">
        <f>'žáci 06-07'!B47</f>
        <v>39</v>
      </c>
      <c r="C46" s="45">
        <f>'žáci 06-07'!D47</f>
        <v>139</v>
      </c>
      <c r="D46" s="45"/>
      <c r="E46" s="45"/>
    </row>
    <row r="47" spans="1:5" ht="21.75" customHeight="1" x14ac:dyDescent="0.25">
      <c r="A47" s="45">
        <v>40</v>
      </c>
      <c r="B47" s="45">
        <f>'žáci 06-07'!B48</f>
        <v>40</v>
      </c>
      <c r="C47" s="45">
        <f>'žáci 06-07'!D48</f>
        <v>140</v>
      </c>
      <c r="D47" s="45"/>
      <c r="E47" s="45"/>
    </row>
    <row r="48" spans="1:5" ht="21.75" customHeight="1" x14ac:dyDescent="0.25">
      <c r="A48" s="45">
        <v>41</v>
      </c>
      <c r="B48" s="45">
        <f>'žáci 06-07'!B53</f>
        <v>41</v>
      </c>
      <c r="C48" s="45">
        <f>'žáci 06-07'!D53</f>
        <v>141</v>
      </c>
      <c r="D48" s="45"/>
      <c r="E48" s="45"/>
    </row>
    <row r="49" spans="1:5" ht="21.75" customHeight="1" x14ac:dyDescent="0.25">
      <c r="A49" s="45">
        <v>42</v>
      </c>
      <c r="B49" s="45">
        <f>'žáci 06-07'!B54</f>
        <v>42</v>
      </c>
      <c r="C49" s="45">
        <f>'žáci 06-07'!D54</f>
        <v>142</v>
      </c>
      <c r="D49" s="45"/>
      <c r="E49" s="45"/>
    </row>
    <row r="50" spans="1:5" ht="21.75" customHeight="1" x14ac:dyDescent="0.25">
      <c r="A50" s="45">
        <v>43</v>
      </c>
      <c r="B50" s="45">
        <f>'žáci 06-07'!B55</f>
        <v>43</v>
      </c>
      <c r="C50" s="45">
        <f>'žáci 06-07'!D55</f>
        <v>143</v>
      </c>
      <c r="D50" s="45"/>
      <c r="E50" s="45"/>
    </row>
    <row r="51" spans="1:5" ht="21.75" customHeight="1" x14ac:dyDescent="0.25">
      <c r="A51" s="45">
        <v>44</v>
      </c>
      <c r="B51" s="45">
        <f>'žáci 06-07'!B56</f>
        <v>44</v>
      </c>
      <c r="C51" s="45">
        <f>'žáci 06-07'!D56</f>
        <v>144</v>
      </c>
      <c r="D51" s="45"/>
      <c r="E51" s="45"/>
    </row>
    <row r="52" spans="1:5" ht="21.75" customHeight="1" x14ac:dyDescent="0.25">
      <c r="A52" s="45">
        <v>45</v>
      </c>
      <c r="B52" s="45">
        <f>'žáci 06-07'!B57</f>
        <v>45</v>
      </c>
      <c r="C52" s="45">
        <f>'žáci 06-07'!D57</f>
        <v>145</v>
      </c>
      <c r="D52" s="45"/>
      <c r="E52" s="45"/>
    </row>
    <row r="53" spans="1:5" ht="21.75" customHeight="1" x14ac:dyDescent="0.25">
      <c r="A53" s="45">
        <v>46</v>
      </c>
      <c r="B53" s="45">
        <f>'žáci 06-07'!B58</f>
        <v>46</v>
      </c>
      <c r="C53" s="45">
        <f>'žáci 06-07'!D58</f>
        <v>146</v>
      </c>
      <c r="D53" s="45"/>
      <c r="E53" s="45"/>
    </row>
    <row r="54" spans="1:5" ht="21.75" customHeight="1" x14ac:dyDescent="0.25">
      <c r="A54" s="45">
        <v>47</v>
      </c>
      <c r="B54" s="45">
        <f>'žáci 06-07'!B59</f>
        <v>47</v>
      </c>
      <c r="C54" s="45">
        <f>'žáci 06-07'!D59</f>
        <v>147</v>
      </c>
      <c r="D54" s="45"/>
      <c r="E54" s="45"/>
    </row>
    <row r="55" spans="1:5" ht="21.75" customHeight="1" x14ac:dyDescent="0.25">
      <c r="A55" s="45">
        <v>48</v>
      </c>
      <c r="B55" s="45">
        <f>'žáci 06-07'!B60</f>
        <v>48</v>
      </c>
      <c r="C55" s="45">
        <f>'žáci 06-07'!D60</f>
        <v>148</v>
      </c>
      <c r="D55" s="45"/>
      <c r="E55" s="45"/>
    </row>
    <row r="56" spans="1:5" ht="21.75" customHeight="1" x14ac:dyDescent="0.25">
      <c r="A56" s="45">
        <v>49</v>
      </c>
      <c r="B56" s="45">
        <f>'žáci 06-07'!B61</f>
        <v>49</v>
      </c>
      <c r="C56" s="45">
        <f>'žáci 06-07'!D61</f>
        <v>149</v>
      </c>
      <c r="D56" s="45"/>
      <c r="E56" s="45"/>
    </row>
    <row r="57" spans="1:5" ht="21.75" customHeight="1" x14ac:dyDescent="0.25">
      <c r="A57" s="45">
        <v>50</v>
      </c>
      <c r="B57" s="45">
        <f>'žáci 06-07'!B62</f>
        <v>50</v>
      </c>
      <c r="C57" s="45">
        <f>'žáci 06-07'!D62</f>
        <v>150</v>
      </c>
      <c r="D57" s="45"/>
      <c r="E57" s="45"/>
    </row>
    <row r="58" spans="1:5" ht="21.75" customHeight="1" x14ac:dyDescent="0.25">
      <c r="A58" s="45">
        <v>51</v>
      </c>
      <c r="B58" s="45">
        <f>'žáci 06-07'!B63</f>
        <v>51</v>
      </c>
      <c r="C58" s="45">
        <f>'žáci 06-07'!D63</f>
        <v>151</v>
      </c>
      <c r="D58" s="45"/>
      <c r="E58" s="45"/>
    </row>
    <row r="59" spans="1:5" ht="21.75" customHeight="1" x14ac:dyDescent="0.25">
      <c r="A59" s="45">
        <v>52</v>
      </c>
      <c r="B59" s="45">
        <f>'žáci 06-07'!B64</f>
        <v>52</v>
      </c>
      <c r="C59" s="45">
        <f>'žáci 06-07'!D64</f>
        <v>152</v>
      </c>
      <c r="D59" s="45"/>
      <c r="E59" s="45"/>
    </row>
    <row r="60" spans="1:5" ht="21.75" customHeight="1" x14ac:dyDescent="0.25">
      <c r="A60" s="45">
        <v>53</v>
      </c>
      <c r="B60" s="45">
        <f>'žáci 06-07'!B65</f>
        <v>53</v>
      </c>
      <c r="C60" s="45">
        <f>'žáci 06-07'!D65</f>
        <v>153</v>
      </c>
      <c r="D60" s="45"/>
      <c r="E60" s="45"/>
    </row>
    <row r="61" spans="1:5" ht="21.75" customHeight="1" x14ac:dyDescent="0.25">
      <c r="A61" s="45">
        <v>54</v>
      </c>
      <c r="B61" s="45">
        <f>'žáci 06-07'!B66</f>
        <v>54</v>
      </c>
      <c r="C61" s="45">
        <f>'žáci 06-07'!D66</f>
        <v>154</v>
      </c>
      <c r="D61" s="45"/>
      <c r="E61" s="45"/>
    </row>
    <row r="62" spans="1:5" ht="21.75" customHeight="1" x14ac:dyDescent="0.25">
      <c r="A62" s="45">
        <v>55</v>
      </c>
      <c r="B62" s="45">
        <f>'žáci 06-07'!B67</f>
        <v>55</v>
      </c>
      <c r="C62" s="45">
        <f>'žáci 06-07'!D67</f>
        <v>155</v>
      </c>
      <c r="D62" s="45"/>
      <c r="E62" s="45"/>
    </row>
    <row r="63" spans="1:5" ht="21.75" customHeight="1" x14ac:dyDescent="0.25">
      <c r="A63" s="45">
        <v>56</v>
      </c>
      <c r="B63" s="45">
        <f>'žáci 06-07'!B68</f>
        <v>56</v>
      </c>
      <c r="C63" s="45">
        <f>'žáci 06-07'!D68</f>
        <v>156</v>
      </c>
      <c r="D63" s="45"/>
      <c r="E63" s="45"/>
    </row>
    <row r="64" spans="1:5" ht="21.75" customHeight="1" x14ac:dyDescent="0.25">
      <c r="A64" s="45">
        <v>57</v>
      </c>
      <c r="B64" s="45">
        <f>'žáci 06-07'!B69</f>
        <v>57</v>
      </c>
      <c r="C64" s="45">
        <f>'žáci 06-07'!D69</f>
        <v>157</v>
      </c>
      <c r="D64" s="45"/>
      <c r="E64" s="45"/>
    </row>
    <row r="65" spans="1:5" ht="21.75" customHeight="1" x14ac:dyDescent="0.25">
      <c r="A65" s="45">
        <v>58</v>
      </c>
      <c r="B65" s="45">
        <f>'žáci 06-07'!B70</f>
        <v>58</v>
      </c>
      <c r="C65" s="45">
        <f>'žáci 06-07'!D70</f>
        <v>158</v>
      </c>
      <c r="D65" s="45"/>
      <c r="E65" s="45"/>
    </row>
    <row r="66" spans="1:5" ht="20.85" customHeight="1" x14ac:dyDescent="0.25">
      <c r="A66" s="45">
        <v>59</v>
      </c>
      <c r="B66" s="45">
        <f>'žáci 06-07'!B71</f>
        <v>59</v>
      </c>
      <c r="C66" s="45">
        <f>'žáci 06-07'!D71</f>
        <v>159</v>
      </c>
      <c r="D66" s="45"/>
      <c r="E66" s="45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opLeftCell="A16" zoomScale="70" zoomScaleNormal="70" workbookViewId="0">
      <selection activeCell="B27" sqref="B27"/>
    </sheetView>
  </sheetViews>
  <sheetFormatPr defaultRowHeight="15" x14ac:dyDescent="0.25"/>
  <cols>
    <col min="1" max="1" width="7" customWidth="1"/>
    <col min="2" max="2" width="25" customWidth="1"/>
    <col min="3" max="3" width="21.28515625" customWidth="1"/>
    <col min="4" max="4" width="14.85546875" customWidth="1"/>
    <col min="5" max="5" width="10.85546875" customWidth="1"/>
  </cols>
  <sheetData>
    <row r="1" spans="1:5" ht="23.25" customHeight="1" x14ac:dyDescent="0.3">
      <c r="A1" s="5" t="s">
        <v>12</v>
      </c>
      <c r="B1" s="6"/>
      <c r="C1" s="5" t="s">
        <v>13</v>
      </c>
      <c r="E1" s="11"/>
    </row>
    <row r="2" spans="1:5" s="42" customFormat="1" ht="33.75" customHeight="1" x14ac:dyDescent="0.45">
      <c r="A2" s="44" t="s">
        <v>21</v>
      </c>
      <c r="D2" s="43" t="s">
        <v>31</v>
      </c>
    </row>
    <row r="3" spans="1:5" ht="21" customHeight="1" x14ac:dyDescent="0.25">
      <c r="A3" s="45"/>
      <c r="B3" s="45" t="s">
        <v>6</v>
      </c>
      <c r="C3" s="45" t="s">
        <v>2</v>
      </c>
      <c r="D3" s="45" t="s">
        <v>8</v>
      </c>
      <c r="E3" s="45" t="s">
        <v>3</v>
      </c>
    </row>
    <row r="4" spans="1:5" ht="21.75" customHeight="1" x14ac:dyDescent="0.25">
      <c r="A4" s="45">
        <v>1</v>
      </c>
      <c r="B4" s="91" t="str">
        <f>'žáci 04-05'!B5</f>
        <v>Svozil Jan</v>
      </c>
      <c r="C4" s="90" t="str">
        <f>'žáci 04-05'!D5</f>
        <v>TJVME</v>
      </c>
      <c r="D4" s="45"/>
      <c r="E4" s="45"/>
    </row>
    <row r="5" spans="1:5" ht="21.75" customHeight="1" x14ac:dyDescent="0.25">
      <c r="A5" s="45">
        <v>2</v>
      </c>
      <c r="B5" s="45" t="str">
        <f>'žáci 04-05'!B6</f>
        <v>Hrabec Jan</v>
      </c>
      <c r="C5" s="45" t="str">
        <f>'žáci 04-05'!D6</f>
        <v>Atletika PORUBA</v>
      </c>
      <c r="D5" s="45"/>
      <c r="E5" s="45"/>
    </row>
    <row r="6" spans="1:5" ht="21.75" customHeight="1" x14ac:dyDescent="0.25">
      <c r="A6" s="45">
        <v>3</v>
      </c>
      <c r="B6" s="45" t="str">
        <f>'žáci 04-05'!B7</f>
        <v>Szkatula František</v>
      </c>
      <c r="C6" s="45" t="str">
        <f>'žáci 04-05'!D7</f>
        <v>TJ TŽ Třinec A</v>
      </c>
      <c r="D6" s="45"/>
      <c r="E6" s="45"/>
    </row>
    <row r="7" spans="1:5" ht="21.75" customHeight="1" x14ac:dyDescent="0.25">
      <c r="A7" s="45">
        <v>4</v>
      </c>
      <c r="B7" s="45" t="str">
        <f>'žáci 04-05'!B8</f>
        <v>Bednář David</v>
      </c>
      <c r="C7" s="45" t="str">
        <f>'žáci 04-05'!D8</f>
        <v>Slezan Frýdek-Místek A</v>
      </c>
      <c r="D7" s="45"/>
      <c r="E7" s="45"/>
    </row>
    <row r="8" spans="1:5" ht="21.75" customHeight="1" x14ac:dyDescent="0.25">
      <c r="A8" s="45">
        <v>5</v>
      </c>
      <c r="B8" s="45" t="str">
        <f>'žáci 04-05'!B9</f>
        <v>Bujok Adam</v>
      </c>
      <c r="C8" s="45" t="str">
        <f>'žáci 04-05'!D9</f>
        <v>TJ TŽ Třinec A</v>
      </c>
      <c r="D8" s="45"/>
      <c r="E8" s="45"/>
    </row>
    <row r="9" spans="1:5" ht="21.75" customHeight="1" x14ac:dyDescent="0.25">
      <c r="A9" s="45">
        <v>6</v>
      </c>
      <c r="B9" s="45" t="str">
        <f>'žáci 04-05'!B10</f>
        <v>Holiš Štěpán</v>
      </c>
      <c r="C9" s="45" t="str">
        <f>'žáci 04-05'!D10</f>
        <v>TJVME</v>
      </c>
      <c r="D9" s="45"/>
      <c r="E9" s="45"/>
    </row>
    <row r="10" spans="1:5" ht="21.75" customHeight="1" x14ac:dyDescent="0.25">
      <c r="A10" s="45">
        <v>7</v>
      </c>
      <c r="B10" s="45" t="str">
        <f>'žáci 04-05'!B11</f>
        <v>Bojko František</v>
      </c>
      <c r="C10" s="45" t="str">
        <f>'žáci 04-05'!D11</f>
        <v>TJ TŽ Třinec B</v>
      </c>
      <c r="D10" s="45"/>
      <c r="E10" s="45"/>
    </row>
    <row r="11" spans="1:5" ht="21.75" customHeight="1" x14ac:dyDescent="0.25">
      <c r="A11" s="45">
        <v>8</v>
      </c>
      <c r="B11" s="45" t="str">
        <f>'žáci 04-05'!B12</f>
        <v>Sikora Marek</v>
      </c>
      <c r="C11" s="45" t="str">
        <f>'žáci 04-05'!D12</f>
        <v>TJ TŽ Třinec A</v>
      </c>
      <c r="D11" s="45"/>
      <c r="E11" s="45"/>
    </row>
    <row r="12" spans="1:5" ht="21.75" customHeight="1" x14ac:dyDescent="0.25">
      <c r="A12" s="45">
        <v>9</v>
      </c>
      <c r="B12" s="45" t="str">
        <f>'žáci 04-05'!B13</f>
        <v>Gerla Tomáš</v>
      </c>
      <c r="C12" s="45" t="str">
        <f>'žáci 04-05'!D13</f>
        <v>TJVME</v>
      </c>
      <c r="D12" s="45"/>
      <c r="E12" s="45"/>
    </row>
    <row r="13" spans="1:5" ht="21.75" customHeight="1" x14ac:dyDescent="0.25">
      <c r="A13" s="45">
        <v>10</v>
      </c>
      <c r="B13" s="45" t="str">
        <f>'žáci 04-05'!B14</f>
        <v>Krupica Václav</v>
      </c>
      <c r="C13" s="45" t="str">
        <f>'žáci 04-05'!D14</f>
        <v>Atletika PORUBA</v>
      </c>
      <c r="D13" s="45"/>
      <c r="E13" s="45"/>
    </row>
    <row r="14" spans="1:5" ht="21.75" customHeight="1" x14ac:dyDescent="0.25">
      <c r="A14" s="45">
        <v>11</v>
      </c>
      <c r="B14" s="45" t="str">
        <f>'žáci 04-05'!B15</f>
        <v>Göttlicher Dominik</v>
      </c>
      <c r="C14" s="45" t="str">
        <f>'žáci 04-05'!D15</f>
        <v>Slezan Frýdek-Místek A</v>
      </c>
      <c r="D14" s="45"/>
      <c r="E14" s="45"/>
    </row>
    <row r="15" spans="1:5" ht="21.75" customHeight="1" x14ac:dyDescent="0.25">
      <c r="A15" s="45">
        <v>12</v>
      </c>
      <c r="B15" s="45" t="str">
        <f>'žáci 04-05'!B16</f>
        <v>Grzych Oliver</v>
      </c>
      <c r="C15" s="45" t="str">
        <f>'žáci 04-05'!D16</f>
        <v>Slezan Frýdek-Místek B</v>
      </c>
      <c r="D15" s="45"/>
      <c r="E15" s="45"/>
    </row>
    <row r="16" spans="1:5" ht="21.75" customHeight="1" x14ac:dyDescent="0.25">
      <c r="A16" s="45">
        <v>13</v>
      </c>
      <c r="B16" s="45" t="str">
        <f>'žáci 04-05'!B17</f>
        <v>Frýdl Vojtěch</v>
      </c>
      <c r="C16" s="45" t="str">
        <f>'žáci 04-05'!D17</f>
        <v>Kopřivnice A</v>
      </c>
      <c r="D16" s="45"/>
      <c r="E16" s="45"/>
    </row>
    <row r="17" spans="1:5" ht="21.75" customHeight="1" x14ac:dyDescent="0.25">
      <c r="A17" s="45">
        <v>14</v>
      </c>
      <c r="B17" s="45" t="str">
        <f>'žáci 04-05'!B18</f>
        <v>Honěk Adam</v>
      </c>
      <c r="C17" s="45" t="str">
        <f>'žáci 04-05'!D18</f>
        <v>Slezan Frýdek-Místek A</v>
      </c>
      <c r="D17" s="45"/>
      <c r="E17" s="45"/>
    </row>
    <row r="18" spans="1:5" ht="21.75" customHeight="1" x14ac:dyDescent="0.25">
      <c r="A18" s="45">
        <v>15</v>
      </c>
      <c r="B18" s="45" t="str">
        <f>'žáci 04-05'!B19</f>
        <v>Zielina Filip</v>
      </c>
      <c r="C18" s="45" t="str">
        <f>'žáci 04-05'!D19</f>
        <v>TJ TŽ Třinec A</v>
      </c>
      <c r="D18" s="45"/>
      <c r="E18" s="45"/>
    </row>
    <row r="19" spans="1:5" ht="21.75" customHeight="1" x14ac:dyDescent="0.25">
      <c r="A19" s="45">
        <v>16</v>
      </c>
      <c r="B19" s="45" t="str">
        <f>'žáci 04-05'!B20</f>
        <v>Vojtěch Schlauch</v>
      </c>
      <c r="C19" s="45" t="str">
        <f>'žáci 04-05'!D20</f>
        <v>TJVME</v>
      </c>
      <c r="D19" s="45"/>
      <c r="E19" s="45"/>
    </row>
    <row r="20" spans="1:5" ht="21.75" customHeight="1" x14ac:dyDescent="0.25">
      <c r="A20" s="45">
        <v>17</v>
      </c>
      <c r="B20" s="45" t="str">
        <f>'žáci 04-05'!B21</f>
        <v>Volný Patrik</v>
      </c>
      <c r="C20" s="45" t="str">
        <f>'žáci 04-05'!D21</f>
        <v>Atletika PORUBA</v>
      </c>
      <c r="D20" s="45"/>
      <c r="E20" s="45"/>
    </row>
    <row r="21" spans="1:5" ht="21.75" customHeight="1" x14ac:dyDescent="0.25">
      <c r="A21" s="45">
        <v>18</v>
      </c>
      <c r="B21" s="45" t="str">
        <f>'žáci 04-05'!B22</f>
        <v>Hájovský Josef</v>
      </c>
      <c r="C21" s="45" t="str">
        <f>'žáci 04-05'!D22</f>
        <v>Slezan Frýdek-Místek A</v>
      </c>
      <c r="D21" s="45"/>
      <c r="E21" s="45"/>
    </row>
    <row r="22" spans="1:5" ht="21.75" customHeight="1" x14ac:dyDescent="0.25">
      <c r="A22" s="45">
        <v>19</v>
      </c>
      <c r="B22" s="45" t="str">
        <f>'žáci 04-05'!B23</f>
        <v>Žukovský Adam</v>
      </c>
      <c r="C22" s="45" t="str">
        <f>'žáci 04-05'!D23</f>
        <v>TJ TŽ Třinec A</v>
      </c>
      <c r="D22" s="45"/>
      <c r="E22" s="45"/>
    </row>
    <row r="23" spans="1:5" ht="21.75" customHeight="1" x14ac:dyDescent="0.25">
      <c r="A23" s="45">
        <v>20</v>
      </c>
      <c r="B23" s="45" t="str">
        <f>'žáci 04-05'!B24</f>
        <v>Cieslar Matěj</v>
      </c>
      <c r="C23" s="45" t="str">
        <f>'žáci 04-05'!D24</f>
        <v>TJ TŽ Třinec A</v>
      </c>
      <c r="D23" s="45"/>
      <c r="E23" s="45"/>
    </row>
    <row r="24" spans="1:5" ht="21.75" customHeight="1" x14ac:dyDescent="0.25">
      <c r="A24" s="45">
        <v>21</v>
      </c>
      <c r="B24" s="45" t="str">
        <f>'žáci 04-05'!B29</f>
        <v>Malota Jiří</v>
      </c>
      <c r="C24" s="45" t="str">
        <f>'žáci 04-05'!D29</f>
        <v>TJVME</v>
      </c>
      <c r="D24" s="45"/>
      <c r="E24" s="45"/>
    </row>
    <row r="25" spans="1:5" ht="21.75" customHeight="1" x14ac:dyDescent="0.25">
      <c r="A25" s="45">
        <v>22</v>
      </c>
      <c r="B25" s="45" t="str">
        <f>'žáci 04-05'!B30</f>
        <v>Szcerba Vojtěch</v>
      </c>
      <c r="C25" s="45" t="str">
        <f>'žáci 04-05'!D30</f>
        <v>TJ TŽ Třinec B</v>
      </c>
      <c r="D25" s="45"/>
      <c r="E25" s="45"/>
    </row>
    <row r="26" spans="1:5" ht="21.75" customHeight="1" x14ac:dyDescent="0.25">
      <c r="A26" s="45">
        <v>23</v>
      </c>
      <c r="B26" s="45" t="str">
        <f>'žáci 04-05'!B27</f>
        <v>příjmení , jméno</v>
      </c>
      <c r="C26" s="45" t="str">
        <f>'žáci 04-05'!D27</f>
        <v>oddíl</v>
      </c>
      <c r="D26" s="45"/>
      <c r="E26" s="45"/>
    </row>
    <row r="27" spans="1:5" ht="21.75" customHeight="1" x14ac:dyDescent="0.25">
      <c r="A27" s="45">
        <v>24</v>
      </c>
      <c r="B27" s="45" t="str">
        <f>'žáci 04-05'!B32</f>
        <v>Kubíček Jan</v>
      </c>
      <c r="C27" s="45" t="str">
        <f>'žáci 04-05'!D32</f>
        <v>AK SSK Vítkovice</v>
      </c>
      <c r="D27" s="45"/>
      <c r="E27" s="45"/>
    </row>
    <row r="28" spans="1:5" ht="21.75" customHeight="1" x14ac:dyDescent="0.25">
      <c r="A28" s="45">
        <v>25</v>
      </c>
      <c r="B28" s="45" t="str">
        <f>'žáci 04-05'!B29</f>
        <v>Malota Jiří</v>
      </c>
      <c r="C28" s="45" t="str">
        <f>'žáci 04-05'!D29</f>
        <v>TJVME</v>
      </c>
      <c r="D28" s="45"/>
      <c r="E28" s="45"/>
    </row>
    <row r="29" spans="1:5" ht="21.75" customHeight="1" x14ac:dyDescent="0.25">
      <c r="A29" s="45">
        <v>26</v>
      </c>
      <c r="B29" s="45" t="str">
        <f>'žáci 04-05'!B30</f>
        <v>Szcerba Vojtěch</v>
      </c>
      <c r="C29" s="45" t="str">
        <f>'žáci 04-05'!D30</f>
        <v>TJ TŽ Třinec B</v>
      </c>
      <c r="D29" s="45"/>
      <c r="E29" s="45"/>
    </row>
    <row r="30" spans="1:5" ht="21.75" customHeight="1" x14ac:dyDescent="0.25">
      <c r="A30" s="45">
        <v>27</v>
      </c>
      <c r="B30" s="45" t="str">
        <f>'žáci 04-05'!B31</f>
        <v>Sadílek Jakub</v>
      </c>
      <c r="C30" s="45" t="str">
        <f>'žáci 04-05'!D31</f>
        <v>Atletika PORUBA</v>
      </c>
      <c r="D30" s="45"/>
      <c r="E30" s="45"/>
    </row>
    <row r="31" spans="1:5" ht="21.75" customHeight="1" x14ac:dyDescent="0.25">
      <c r="A31" s="45">
        <v>28</v>
      </c>
      <c r="B31" s="45" t="str">
        <f>'žáci 04-05'!B32</f>
        <v>Kubíček Jan</v>
      </c>
      <c r="C31" s="45" t="str">
        <f>'žáci 04-05'!D32</f>
        <v>AK SSK Vítkovice</v>
      </c>
      <c r="D31" s="45"/>
      <c r="E31" s="45"/>
    </row>
    <row r="32" spans="1:5" ht="21.75" customHeight="1" x14ac:dyDescent="0.25">
      <c r="A32" s="45">
        <v>29</v>
      </c>
      <c r="B32" s="45" t="str">
        <f>'žáci 04-05'!B33</f>
        <v>Proske David</v>
      </c>
      <c r="C32" s="45" t="str">
        <f>'žáci 04-05'!D33</f>
        <v>AK SSK Vítkovice</v>
      </c>
      <c r="D32" s="45"/>
      <c r="E32" s="45"/>
    </row>
    <row r="33" spans="1:5" ht="21.75" customHeight="1" x14ac:dyDescent="0.25">
      <c r="A33" s="45">
        <v>30</v>
      </c>
      <c r="B33" s="45" t="str">
        <f>'žáci 04-05'!B34</f>
        <v>Bartoň Hynek</v>
      </c>
      <c r="C33" s="45" t="str">
        <f>'žáci 04-05'!D34</f>
        <v>Kopřivnice A</v>
      </c>
      <c r="D33" s="45"/>
      <c r="E33" s="45"/>
    </row>
    <row r="34" spans="1:5" ht="21.75" customHeight="1" x14ac:dyDescent="0.25">
      <c r="A34" s="55"/>
      <c r="B34" s="55"/>
      <c r="C34" s="55"/>
      <c r="D34" s="55"/>
      <c r="E34" s="55"/>
    </row>
    <row r="35" spans="1:5" ht="24" customHeight="1" x14ac:dyDescent="0.3">
      <c r="A35" s="5" t="s">
        <v>12</v>
      </c>
      <c r="B35" s="6"/>
      <c r="C35" s="5" t="s">
        <v>13</v>
      </c>
      <c r="E35" s="11"/>
    </row>
    <row r="36" spans="1:5" ht="34.5" customHeight="1" x14ac:dyDescent="0.45">
      <c r="A36" s="44" t="s">
        <v>21</v>
      </c>
      <c r="B36" s="42"/>
      <c r="C36" s="42"/>
      <c r="D36" s="43" t="s">
        <v>31</v>
      </c>
      <c r="E36" s="42"/>
    </row>
    <row r="37" spans="1:5" ht="21.75" customHeight="1" x14ac:dyDescent="0.25">
      <c r="A37" s="45"/>
      <c r="B37" s="45" t="s">
        <v>6</v>
      </c>
      <c r="C37" s="45" t="s">
        <v>2</v>
      </c>
      <c r="D37" s="45" t="s">
        <v>8</v>
      </c>
      <c r="E37" s="45" t="s">
        <v>3</v>
      </c>
    </row>
    <row r="38" spans="1:5" ht="21.75" customHeight="1" x14ac:dyDescent="0.25">
      <c r="A38" s="45">
        <v>31</v>
      </c>
      <c r="B38" s="45" t="str">
        <f>'žáci 04-05'!B39</f>
        <v>Pavelek Ondřej</v>
      </c>
      <c r="C38" s="176" t="str">
        <f>'žáci 04-05'!D39</f>
        <v>Slezan Frýdek-Místek A</v>
      </c>
      <c r="D38" s="45"/>
      <c r="E38" s="45"/>
    </row>
    <row r="39" spans="1:5" ht="21.75" customHeight="1" x14ac:dyDescent="0.25">
      <c r="A39" s="45">
        <v>32</v>
      </c>
      <c r="B39" s="45" t="str">
        <f>'žáci 04-05'!B40</f>
        <v>Langer Martin</v>
      </c>
      <c r="C39" s="176" t="str">
        <f>'žáci 04-05'!D40</f>
        <v>Slezan Frýdek-Místek B</v>
      </c>
      <c r="D39" s="45"/>
      <c r="E39" s="45"/>
    </row>
    <row r="40" spans="1:5" ht="21.75" customHeight="1" x14ac:dyDescent="0.25">
      <c r="A40" s="45">
        <v>33</v>
      </c>
      <c r="B40" s="45" t="str">
        <f>'žáci 04-05'!B41</f>
        <v>Šudák Radim</v>
      </c>
      <c r="C40" s="176" t="str">
        <f>'žáci 04-05'!D41</f>
        <v>Kopřivnice A</v>
      </c>
      <c r="D40" s="45"/>
      <c r="E40" s="45"/>
    </row>
    <row r="41" spans="1:5" ht="21.75" customHeight="1" x14ac:dyDescent="0.25">
      <c r="A41" s="45">
        <v>34</v>
      </c>
      <c r="B41" s="45" t="str">
        <f>'žáci 04-05'!B42</f>
        <v>Dořičák Tomáš</v>
      </c>
      <c r="C41" s="176" t="str">
        <f>'žáci 04-05'!D42</f>
        <v>Kopřivnice A</v>
      </c>
      <c r="D41" s="45"/>
      <c r="E41" s="45"/>
    </row>
    <row r="42" spans="1:5" ht="21.75" customHeight="1" x14ac:dyDescent="0.25">
      <c r="A42" s="45">
        <v>35</v>
      </c>
      <c r="B42" s="45" t="str">
        <f>'žáci 04-05'!B43</f>
        <v>Antene Dominik</v>
      </c>
      <c r="C42" s="176" t="str">
        <f>'žáci 04-05'!D43</f>
        <v>AK SSK Vítkovice</v>
      </c>
      <c r="D42" s="45"/>
      <c r="E42" s="45"/>
    </row>
    <row r="43" spans="1:5" ht="21.75" customHeight="1" x14ac:dyDescent="0.25">
      <c r="A43" s="45">
        <v>36</v>
      </c>
      <c r="B43" s="45" t="str">
        <f>'žáci 04-05'!B44</f>
        <v>Samiec Ondřej</v>
      </c>
      <c r="C43" s="176" t="str">
        <f>'žáci 04-05'!D44</f>
        <v>TJ TŽ Třinec A</v>
      </c>
      <c r="D43" s="45"/>
      <c r="E43" s="45"/>
    </row>
    <row r="44" spans="1:5" ht="21.75" customHeight="1" x14ac:dyDescent="0.25">
      <c r="A44" s="45">
        <v>37</v>
      </c>
      <c r="B44" s="45" t="str">
        <f>'žáci 04-05'!B45</f>
        <v>Uvízl Tomáš - MS</v>
      </c>
      <c r="C44" s="176" t="str">
        <f>'žáci 04-05'!D45</f>
        <v>TJVME</v>
      </c>
      <c r="D44" s="45"/>
      <c r="E44" s="45"/>
    </row>
    <row r="45" spans="1:5" ht="21.75" customHeight="1" x14ac:dyDescent="0.25">
      <c r="A45" s="45">
        <v>38</v>
      </c>
      <c r="B45" s="45" t="str">
        <f>'žáci 04-05'!B46</f>
        <v>Ondrušák Ondřej</v>
      </c>
      <c r="C45" s="176" t="str">
        <f>'žáci 04-05'!D46</f>
        <v>Atletika PORUBA</v>
      </c>
      <c r="D45" s="45"/>
      <c r="E45" s="45"/>
    </row>
    <row r="46" spans="1:5" ht="21.75" customHeight="1" x14ac:dyDescent="0.25">
      <c r="A46" s="45">
        <v>39</v>
      </c>
      <c r="B46" s="45" t="str">
        <f>'žáci 04-05'!B47</f>
        <v>Pavelek Vojtěch</v>
      </c>
      <c r="C46" s="176" t="str">
        <f>'žáci 04-05'!D47</f>
        <v>Slezan Frýdek-Místek A</v>
      </c>
      <c r="D46" s="45"/>
      <c r="E46" s="45"/>
    </row>
    <row r="47" spans="1:5" ht="21.75" customHeight="1" x14ac:dyDescent="0.25">
      <c r="A47" s="45">
        <v>40</v>
      </c>
      <c r="B47" s="45" t="str">
        <f>'žáci 04-05'!B48</f>
        <v>Smyček David</v>
      </c>
      <c r="C47" s="176" t="str">
        <f>'žáci 04-05'!D48</f>
        <v>Slezan Frýdek-Místek B</v>
      </c>
      <c r="D47" s="45"/>
      <c r="E47" s="45"/>
    </row>
    <row r="48" spans="1:5" ht="21.75" customHeight="1" x14ac:dyDescent="0.25">
      <c r="A48" s="45">
        <v>41</v>
      </c>
      <c r="B48" s="45" t="str">
        <f>'žáci 04-05'!B53</f>
        <v xml:space="preserve">Surovec David </v>
      </c>
      <c r="C48" s="176" t="str">
        <f>'žáci 04-05'!D53</f>
        <v>AK SSK Vítkovice</v>
      </c>
      <c r="D48" s="45"/>
      <c r="E48" s="45"/>
    </row>
    <row r="49" spans="1:5" ht="21.75" customHeight="1" x14ac:dyDescent="0.25">
      <c r="A49" s="45">
        <v>42</v>
      </c>
      <c r="B49" s="45" t="str">
        <f>'žáci 04-05'!B54</f>
        <v>Tobola Jakub</v>
      </c>
      <c r="C49" s="176" t="str">
        <f>'žáci 04-05'!D54</f>
        <v>Slezan Frýdek-Místek B</v>
      </c>
      <c r="D49" s="45"/>
      <c r="E49" s="45"/>
    </row>
    <row r="50" spans="1:5" ht="21.75" customHeight="1" x14ac:dyDescent="0.25">
      <c r="A50" s="45">
        <v>43</v>
      </c>
      <c r="B50" s="45" t="str">
        <f>'žáci 04-05'!B55</f>
        <v>Kruml Filip</v>
      </c>
      <c r="C50" s="176" t="str">
        <f>'žáci 04-05'!D55</f>
        <v>AK SSK Vítkovice</v>
      </c>
      <c r="D50" s="45"/>
      <c r="E50" s="45"/>
    </row>
    <row r="51" spans="1:5" ht="21.75" customHeight="1" x14ac:dyDescent="0.25">
      <c r="A51" s="45">
        <v>44</v>
      </c>
      <c r="B51" s="45" t="str">
        <f>'žáci 04-05'!B56</f>
        <v>Ryška Jonáš</v>
      </c>
      <c r="C51" s="176" t="str">
        <f>'žáci 04-05'!D56</f>
        <v>Kopřivnice A</v>
      </c>
      <c r="D51" s="45"/>
      <c r="E51" s="45"/>
    </row>
    <row r="52" spans="1:5" ht="21.75" customHeight="1" x14ac:dyDescent="0.25">
      <c r="A52" s="45">
        <v>45</v>
      </c>
      <c r="B52" s="45" t="str">
        <f>'žáci 04-05'!B57</f>
        <v>ZÁŠKOLNÝ  Vojtěch</v>
      </c>
      <c r="C52" s="176" t="str">
        <f>'žáci 04-05'!D57</f>
        <v xml:space="preserve"> AO Slavia Havířov</v>
      </c>
      <c r="D52" s="45"/>
      <c r="E52" s="45"/>
    </row>
    <row r="53" spans="1:5" ht="21.75" customHeight="1" x14ac:dyDescent="0.25">
      <c r="A53" s="45">
        <v>46</v>
      </c>
      <c r="B53" s="45" t="str">
        <f>'žáci 04-05'!B58</f>
        <v>Pavelka Tobiáš</v>
      </c>
      <c r="C53" s="176" t="str">
        <f>'žáci 04-05'!D58</f>
        <v>AK SSK Vítkovice</v>
      </c>
      <c r="D53" s="45"/>
      <c r="E53" s="45"/>
    </row>
    <row r="54" spans="1:5" ht="21.75" customHeight="1" x14ac:dyDescent="0.25">
      <c r="A54" s="45">
        <v>47</v>
      </c>
      <c r="B54" s="45" t="str">
        <f>'žáci 04-05'!B59</f>
        <v>Mitrenga Nikodem</v>
      </c>
      <c r="C54" s="176" t="str">
        <f>'žáci 04-05'!D59</f>
        <v>TJ TŽ Třinec A</v>
      </c>
      <c r="D54" s="45"/>
      <c r="E54" s="45"/>
    </row>
    <row r="55" spans="1:5" ht="21.75" customHeight="1" x14ac:dyDescent="0.25">
      <c r="A55" s="45">
        <v>48</v>
      </c>
      <c r="B55" s="45" t="str">
        <f>'žáci 04-05'!B60</f>
        <v>Vlach Tadeáš</v>
      </c>
      <c r="C55" s="176" t="str">
        <f>'žáci 04-05'!D60</f>
        <v>Atletika PORUBA</v>
      </c>
      <c r="D55" s="45"/>
      <c r="E55" s="45"/>
    </row>
    <row r="56" spans="1:5" ht="21.75" customHeight="1" x14ac:dyDescent="0.25">
      <c r="A56" s="45">
        <v>49</v>
      </c>
      <c r="B56" s="45" t="str">
        <f>'žáci 04-05'!B61</f>
        <v>Reis Daniel</v>
      </c>
      <c r="C56" s="176" t="str">
        <f>'žáci 04-05'!D61</f>
        <v>JK Karviná</v>
      </c>
      <c r="D56" s="45"/>
      <c r="E56" s="45"/>
    </row>
    <row r="57" spans="1:5" ht="21.75" customHeight="1" x14ac:dyDescent="0.25">
      <c r="A57" s="45">
        <v>50</v>
      </c>
      <c r="B57" s="45" t="str">
        <f>'žáci 04-05'!B62</f>
        <v>Šústal Ladislav</v>
      </c>
      <c r="C57" s="176" t="str">
        <f>'žáci 04-05'!D62</f>
        <v>AK SSK Vítkovice</v>
      </c>
      <c r="D57" s="45"/>
      <c r="E57" s="45"/>
    </row>
    <row r="58" spans="1:5" ht="21.75" customHeight="1" x14ac:dyDescent="0.25">
      <c r="A58" s="45">
        <v>51</v>
      </c>
      <c r="B58" s="45" t="str">
        <f>'žáci 04-05'!B63</f>
        <v>Kret Jan</v>
      </c>
      <c r="C58" s="176" t="str">
        <f>'žáci 04-05'!D63</f>
        <v>AK SSK Vítkovice</v>
      </c>
      <c r="D58" s="45"/>
      <c r="E58" s="45"/>
    </row>
    <row r="59" spans="1:5" ht="21.75" customHeight="1" x14ac:dyDescent="0.25">
      <c r="A59" s="45">
        <v>52</v>
      </c>
      <c r="B59" s="45" t="str">
        <f>'žáci 04-05'!B64</f>
        <v>Sikora Jindřich</v>
      </c>
      <c r="C59" s="176" t="str">
        <f>'žáci 04-05'!D64</f>
        <v>TJ TŽ Třinec A</v>
      </c>
      <c r="D59" s="45"/>
      <c r="E59" s="45"/>
    </row>
    <row r="60" spans="1:5" ht="21.75" customHeight="1" x14ac:dyDescent="0.25">
      <c r="A60" s="45">
        <v>53</v>
      </c>
      <c r="B60" s="45" t="str">
        <f>'žáci 04-05'!B65</f>
        <v>Lukaštík Vojtěch</v>
      </c>
      <c r="C60" s="176" t="str">
        <f>'žáci 04-05'!D65</f>
        <v>Kopřivnice A</v>
      </c>
      <c r="D60" s="45"/>
      <c r="E60" s="45"/>
    </row>
    <row r="61" spans="1:5" ht="21.75" customHeight="1" x14ac:dyDescent="0.25">
      <c r="A61" s="45">
        <v>54</v>
      </c>
      <c r="B61" s="45">
        <f>'žáci 04-05'!B66</f>
        <v>0</v>
      </c>
      <c r="C61" s="176">
        <f>'žáci 04-05'!D66</f>
        <v>0</v>
      </c>
      <c r="D61" s="45"/>
      <c r="E61" s="45"/>
    </row>
    <row r="62" spans="1:5" ht="21.75" customHeight="1" x14ac:dyDescent="0.25">
      <c r="A62" s="45">
        <v>55</v>
      </c>
      <c r="B62" s="45">
        <f>'žáci 04-05'!B67</f>
        <v>0</v>
      </c>
      <c r="C62" s="176">
        <f>'žáci 04-05'!D67</f>
        <v>0</v>
      </c>
      <c r="D62" s="45"/>
      <c r="E62" s="45"/>
    </row>
    <row r="63" spans="1:5" ht="21.75" customHeight="1" x14ac:dyDescent="0.25">
      <c r="A63" s="45">
        <v>56</v>
      </c>
      <c r="B63" s="45">
        <f>'žáci 04-05'!B68</f>
        <v>0</v>
      </c>
      <c r="C63" s="176">
        <f>'žáci 04-05'!D68</f>
        <v>0</v>
      </c>
      <c r="D63" s="45"/>
      <c r="E63" s="45"/>
    </row>
    <row r="64" spans="1:5" ht="21.75" customHeight="1" x14ac:dyDescent="0.25">
      <c r="A64" s="45">
        <v>57</v>
      </c>
      <c r="B64" s="45">
        <f>'žáci 04-05'!B69</f>
        <v>0</v>
      </c>
      <c r="C64" s="176">
        <f>'žáci 04-05'!D69</f>
        <v>0</v>
      </c>
      <c r="D64" s="45"/>
      <c r="E64" s="45"/>
    </row>
    <row r="65" spans="1:5" ht="21.75" customHeight="1" x14ac:dyDescent="0.25">
      <c r="A65" s="45">
        <v>58</v>
      </c>
      <c r="B65" s="45">
        <f>'žáci 04-05'!B66</f>
        <v>0</v>
      </c>
      <c r="C65" s="176">
        <f>'žáci 04-05'!D66</f>
        <v>0</v>
      </c>
      <c r="D65" s="45"/>
      <c r="E65" s="45"/>
    </row>
    <row r="66" spans="1:5" ht="20.85" customHeight="1" x14ac:dyDescent="0.25">
      <c r="A66" s="45">
        <v>59</v>
      </c>
      <c r="B66" s="45">
        <f>'žáci 04-05'!B67</f>
        <v>0</v>
      </c>
      <c r="C66" s="176">
        <f>'žáci 04-05'!D67</f>
        <v>0</v>
      </c>
      <c r="D66" s="45"/>
      <c r="E66" s="45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opLeftCell="A13" zoomScale="70" zoomScaleNormal="70" workbookViewId="0">
      <selection activeCell="B38" sqref="B38:C39"/>
    </sheetView>
  </sheetViews>
  <sheetFormatPr defaultRowHeight="15" x14ac:dyDescent="0.25"/>
  <cols>
    <col min="1" max="1" width="7" customWidth="1"/>
    <col min="2" max="2" width="25" customWidth="1"/>
    <col min="3" max="3" width="18.5703125" customWidth="1"/>
    <col min="4" max="4" width="14.85546875" customWidth="1"/>
    <col min="5" max="5" width="10.85546875" customWidth="1"/>
  </cols>
  <sheetData>
    <row r="1" spans="1:5" ht="23.25" customHeight="1" x14ac:dyDescent="0.3">
      <c r="A1" s="5" t="s">
        <v>12</v>
      </c>
      <c r="B1" s="6"/>
      <c r="C1" s="5" t="s">
        <v>13</v>
      </c>
      <c r="E1" s="11"/>
    </row>
    <row r="2" spans="1:5" s="42" customFormat="1" ht="33.75" customHeight="1" x14ac:dyDescent="0.45">
      <c r="A2" s="44" t="s">
        <v>18</v>
      </c>
      <c r="D2" s="43" t="s">
        <v>31</v>
      </c>
    </row>
    <row r="3" spans="1:5" ht="21" customHeight="1" x14ac:dyDescent="0.25">
      <c r="A3" s="45"/>
      <c r="B3" s="45" t="s">
        <v>6</v>
      </c>
      <c r="C3" s="45" t="s">
        <v>2</v>
      </c>
      <c r="D3" s="45" t="s">
        <v>8</v>
      </c>
      <c r="E3" s="45" t="s">
        <v>3</v>
      </c>
    </row>
    <row r="4" spans="1:5" ht="21.75" customHeight="1" x14ac:dyDescent="0.25">
      <c r="A4" s="45">
        <v>1</v>
      </c>
      <c r="B4" s="90" t="str">
        <f>'žákyně 06-07 '!B5</f>
        <v>Lieblová Tereza</v>
      </c>
      <c r="C4" s="90" t="str">
        <f>'žákyně 06-07 '!D5</f>
        <v>TJVME</v>
      </c>
      <c r="D4" s="45"/>
      <c r="E4" s="45"/>
    </row>
    <row r="5" spans="1:5" ht="21.75" customHeight="1" x14ac:dyDescent="0.25">
      <c r="A5" s="45">
        <v>2</v>
      </c>
      <c r="B5" s="45" t="str">
        <f>'žákyně 06-07 '!B6</f>
        <v>Kateřina Mendreková 30.9.2006</v>
      </c>
      <c r="C5" s="45" t="str">
        <f>'žákyně 06-07 '!D6</f>
        <v>TJ Jäkl Karviná</v>
      </c>
      <c r="D5" s="45"/>
      <c r="E5" s="45"/>
    </row>
    <row r="6" spans="1:5" ht="21.75" customHeight="1" x14ac:dyDescent="0.25">
      <c r="A6" s="45">
        <v>3</v>
      </c>
      <c r="B6" s="45" t="str">
        <f>'žákyně 06-07 '!B7</f>
        <v>Lucie Šenkeříková, r. 2007, Kopřivnice</v>
      </c>
      <c r="C6" s="45"/>
      <c r="D6" s="45"/>
      <c r="E6" s="45"/>
    </row>
    <row r="7" spans="1:5" ht="21.75" customHeight="1" x14ac:dyDescent="0.25">
      <c r="A7" s="45">
        <v>4</v>
      </c>
      <c r="B7" s="45" t="str">
        <f>'žákyně 06-07 '!B8</f>
        <v>Bělunková Michaela</v>
      </c>
      <c r="C7" s="45" t="str">
        <f>'žákyně 06-07 '!D8</f>
        <v>Kopřivnice B</v>
      </c>
      <c r="D7" s="45"/>
      <c r="E7" s="45"/>
    </row>
    <row r="8" spans="1:5" ht="21.75" customHeight="1" x14ac:dyDescent="0.25">
      <c r="A8" s="45">
        <v>5</v>
      </c>
      <c r="B8" s="45" t="str">
        <f>'žákyně 06-07 '!B9</f>
        <v>Kanitrová Kamila</v>
      </c>
      <c r="C8" s="45" t="str">
        <f>'žákyně 06-07 '!D9</f>
        <v>TJVME</v>
      </c>
      <c r="D8" s="45"/>
      <c r="E8" s="45"/>
    </row>
    <row r="9" spans="1:5" ht="21.75" customHeight="1" x14ac:dyDescent="0.25">
      <c r="A9" s="45">
        <v>6</v>
      </c>
      <c r="B9" s="45" t="str">
        <f>'žákyně 06-07 '!B10</f>
        <v>Michálková Lucie</v>
      </c>
      <c r="C9" s="45" t="str">
        <f>'žákyně 06-07 '!D10</f>
        <v>Slezan Frýdek-Místek B</v>
      </c>
      <c r="D9" s="45"/>
      <c r="E9" s="45"/>
    </row>
    <row r="10" spans="1:5" ht="21.75" customHeight="1" x14ac:dyDescent="0.25">
      <c r="A10" s="45">
        <v>7</v>
      </c>
      <c r="B10" s="45" t="str">
        <f>'žákyně 06-07 '!B11</f>
        <v>Brozdová Darina</v>
      </c>
      <c r="C10" s="45" t="str">
        <f>'žákyně 06-07 '!D11</f>
        <v xml:space="preserve">TJ TŽ Třinec </v>
      </c>
      <c r="D10" s="45"/>
      <c r="E10" s="45"/>
    </row>
    <row r="11" spans="1:5" ht="21.75" customHeight="1" x14ac:dyDescent="0.25">
      <c r="A11" s="45">
        <v>8</v>
      </c>
      <c r="B11" s="45" t="str">
        <f>'žákyně 06-07 '!B12</f>
        <v>Pešlová Patricie</v>
      </c>
      <c r="C11" s="45" t="str">
        <f>'žákyně 06-07 '!D12</f>
        <v>Kopřivnice A</v>
      </c>
      <c r="D11" s="45"/>
      <c r="E11" s="45"/>
    </row>
    <row r="12" spans="1:5" ht="21.75" customHeight="1" x14ac:dyDescent="0.25">
      <c r="A12" s="45">
        <v>9</v>
      </c>
      <c r="B12" s="45" t="str">
        <f>'žákyně 06-07 '!B13</f>
        <v>Ondruchová  Aneta</v>
      </c>
      <c r="C12" s="45" t="str">
        <f>'žákyně 06-07 '!D13</f>
        <v>TJVME</v>
      </c>
      <c r="D12" s="45"/>
      <c r="E12" s="45"/>
    </row>
    <row r="13" spans="1:5" ht="21.75" customHeight="1" x14ac:dyDescent="0.25">
      <c r="A13" s="45">
        <v>10</v>
      </c>
      <c r="B13" s="45" t="str">
        <f>'žákyně 06-07 '!B14</f>
        <v>Tereza Pošvancová 1.11.2006</v>
      </c>
      <c r="C13" s="45" t="str">
        <f>'žákyně 06-07 '!D14</f>
        <v>TJ Jäkl Karviná</v>
      </c>
      <c r="D13" s="45"/>
      <c r="E13" s="45"/>
    </row>
    <row r="14" spans="1:5" ht="21.75" customHeight="1" x14ac:dyDescent="0.25">
      <c r="A14" s="45">
        <v>11</v>
      </c>
      <c r="B14" s="45" t="str">
        <f>'žákyně 06-07 '!B15</f>
        <v>Robinson Greace</v>
      </c>
      <c r="C14" s="45" t="str">
        <f>'žákyně 06-07 '!D15</f>
        <v>TJ TŽ Třinec B</v>
      </c>
      <c r="D14" s="45"/>
      <c r="E14" s="45"/>
    </row>
    <row r="15" spans="1:5" ht="21.75" customHeight="1" x14ac:dyDescent="0.25">
      <c r="A15" s="45">
        <v>12</v>
      </c>
      <c r="B15" s="45">
        <f>'žákyně 06-07 '!B16</f>
        <v>0</v>
      </c>
      <c r="C15" s="45">
        <f>'žákyně 06-07 '!D16</f>
        <v>0</v>
      </c>
      <c r="D15" s="45"/>
      <c r="E15" s="45"/>
    </row>
    <row r="16" spans="1:5" ht="21.75" customHeight="1" x14ac:dyDescent="0.25">
      <c r="A16" s="45">
        <v>13</v>
      </c>
      <c r="B16" s="45" t="str">
        <f>'žákyně 06-07 '!B17</f>
        <v>Bystřičanová Barbora</v>
      </c>
      <c r="C16" s="45" t="str">
        <f>'žákyně 06-07 '!D17</f>
        <v>Slezan Frýdek-Místek B</v>
      </c>
      <c r="D16" s="45"/>
      <c r="E16" s="45"/>
    </row>
    <row r="17" spans="1:5" ht="21.75" customHeight="1" x14ac:dyDescent="0.25">
      <c r="A17" s="45">
        <v>14</v>
      </c>
      <c r="B17" s="45" t="str">
        <f>'žákyně 06-07 '!B18</f>
        <v>HODULÁKOVÁ  Pavla</v>
      </c>
      <c r="C17" s="45" t="str">
        <f>'žákyně 06-07 '!D18</f>
        <v xml:space="preserve"> AO Slavia Havířov</v>
      </c>
      <c r="D17" s="45"/>
      <c r="E17" s="45"/>
    </row>
    <row r="18" spans="1:5" ht="21.75" customHeight="1" x14ac:dyDescent="0.25">
      <c r="A18" s="45">
        <v>15</v>
      </c>
      <c r="B18" s="45" t="str">
        <f>'žákyně 06-07 '!B19</f>
        <v>Koďousková Kateřina</v>
      </c>
      <c r="C18" s="45" t="str">
        <f>'žákyně 06-07 '!D19</f>
        <v>Kopřivnice B</v>
      </c>
      <c r="D18" s="45"/>
      <c r="E18" s="45"/>
    </row>
    <row r="19" spans="1:5" ht="21.75" customHeight="1" x14ac:dyDescent="0.25">
      <c r="A19" s="45">
        <v>16</v>
      </c>
      <c r="B19" s="45" t="str">
        <f>'žákyně 06-07 '!B20</f>
        <v>PETROVÁ  Lucie</v>
      </c>
      <c r="C19" s="45" t="str">
        <f>'žákyně 06-07 '!D20</f>
        <v xml:space="preserve"> AO Slavia Havířov</v>
      </c>
      <c r="D19" s="45"/>
      <c r="E19" s="45"/>
    </row>
    <row r="20" spans="1:5" ht="21.75" customHeight="1" x14ac:dyDescent="0.25">
      <c r="A20" s="45">
        <v>17</v>
      </c>
      <c r="B20" s="45" t="str">
        <f>'žákyně 06-07 '!B21</f>
        <v>Benišová Petra MS</v>
      </c>
      <c r="C20" s="45" t="str">
        <f>'žákyně 06-07 '!D21</f>
        <v>Kopřivnice B</v>
      </c>
      <c r="D20" s="45"/>
      <c r="E20" s="45"/>
    </row>
    <row r="21" spans="1:5" ht="21.75" customHeight="1" x14ac:dyDescent="0.25">
      <c r="A21" s="45">
        <v>18</v>
      </c>
      <c r="B21" s="45" t="str">
        <f>'žákyně 06-07 '!B22</f>
        <v>Przepiorová Klára</v>
      </c>
      <c r="C21" s="45" t="str">
        <f>'žákyně 06-07 '!D22</f>
        <v>TJ TŽ Třinec B</v>
      </c>
      <c r="D21" s="45"/>
      <c r="E21" s="45"/>
    </row>
    <row r="22" spans="1:5" ht="21.75" customHeight="1" x14ac:dyDescent="0.25">
      <c r="A22" s="45">
        <v>19</v>
      </c>
      <c r="B22" s="45" t="str">
        <f>'žákyně 06-07 '!B23</f>
        <v>Kožuchová Nela</v>
      </c>
      <c r="C22" s="45" t="str">
        <f>'žákyně 06-07 '!D23</f>
        <v>Slezan Frýdek-Místek B</v>
      </c>
      <c r="D22" s="45"/>
      <c r="E22" s="45"/>
    </row>
    <row r="23" spans="1:5" ht="21.75" customHeight="1" x14ac:dyDescent="0.25">
      <c r="A23" s="45">
        <v>20</v>
      </c>
      <c r="B23" s="45" t="str">
        <f>'žákyně 06-07 '!B24</f>
        <v>Borská Klára</v>
      </c>
      <c r="C23" s="45" t="str">
        <f>'žákyně 06-07 '!D24</f>
        <v>TJ TŽ Třinec B</v>
      </c>
      <c r="D23" s="45"/>
      <c r="E23" s="45"/>
    </row>
    <row r="24" spans="1:5" ht="21.75" customHeight="1" x14ac:dyDescent="0.25">
      <c r="A24" s="45">
        <v>21</v>
      </c>
      <c r="B24" s="45" t="str">
        <f>'žákyně 06-07 '!B29</f>
        <v>Čmielová Barbora</v>
      </c>
      <c r="C24" s="45" t="str">
        <f>'žákyně 06-07 '!D29</f>
        <v>TJ TŽ Třinec B</v>
      </c>
      <c r="D24" s="45"/>
      <c r="E24" s="45"/>
    </row>
    <row r="25" spans="1:5" ht="21.75" customHeight="1" x14ac:dyDescent="0.25">
      <c r="A25" s="45">
        <v>22</v>
      </c>
      <c r="B25" s="45" t="str">
        <f>'žákyně 06-07 '!B30</f>
        <v>LAPIŠOVÁ  Tereza</v>
      </c>
      <c r="C25" s="45" t="str">
        <f>'žákyně 06-07 '!D30</f>
        <v xml:space="preserve"> AO Slavia Havířov</v>
      </c>
      <c r="D25" s="45"/>
      <c r="E25" s="45"/>
    </row>
    <row r="26" spans="1:5" ht="21.75" customHeight="1" x14ac:dyDescent="0.25">
      <c r="A26" s="45">
        <v>23</v>
      </c>
      <c r="B26" s="45" t="str">
        <f>'žákyně 06-07 '!B31</f>
        <v>Machynová Barbora</v>
      </c>
      <c r="C26" s="45" t="str">
        <f>'žákyně 06-07 '!D31</f>
        <v>Kopřivnice B</v>
      </c>
      <c r="D26" s="45"/>
      <c r="E26" s="45"/>
    </row>
    <row r="27" spans="1:5" ht="21.75" customHeight="1" x14ac:dyDescent="0.25">
      <c r="A27" s="45">
        <v>24</v>
      </c>
      <c r="B27" s="45" t="str">
        <f>'žákyně 06-07 '!B32</f>
        <v>Schlauchová Renata</v>
      </c>
      <c r="C27" s="45" t="str">
        <f>'žákyně 06-07 '!D32</f>
        <v>TJVME</v>
      </c>
      <c r="D27" s="45"/>
      <c r="E27" s="45"/>
    </row>
    <row r="28" spans="1:5" ht="21.75" customHeight="1" x14ac:dyDescent="0.25">
      <c r="A28" s="45">
        <v>25</v>
      </c>
      <c r="B28" s="45" t="str">
        <f>'žákyně 06-07 '!B33</f>
        <v>KOTRYSOVÁ  Adéla</v>
      </c>
      <c r="C28" s="45" t="str">
        <f>'žákyně 06-07 '!D33</f>
        <v xml:space="preserve"> AO Slavia Havířov</v>
      </c>
      <c r="D28" s="45"/>
      <c r="E28" s="45"/>
    </row>
    <row r="29" spans="1:5" ht="21.75" customHeight="1" x14ac:dyDescent="0.25">
      <c r="A29" s="45">
        <v>26</v>
      </c>
      <c r="B29" s="45" t="str">
        <f>'žákyně 06-07 '!B34</f>
        <v>Kantorová Eliška</v>
      </c>
      <c r="C29" s="45" t="str">
        <f>'žákyně 06-07 '!D34</f>
        <v xml:space="preserve">TJ TŽ Třinec </v>
      </c>
      <c r="D29" s="45"/>
      <c r="E29" s="45"/>
    </row>
    <row r="30" spans="1:5" ht="21.75" customHeight="1" x14ac:dyDescent="0.25">
      <c r="A30" s="45">
        <v>27</v>
      </c>
      <c r="B30" s="45" t="str">
        <f>'žákyně 06-07 '!B35</f>
        <v xml:space="preserve">Kvapilová Natálie  </v>
      </c>
      <c r="C30" s="45" t="str">
        <f>'žákyně 06-07 '!D35</f>
        <v xml:space="preserve">Kopřivnice </v>
      </c>
      <c r="D30" s="45"/>
      <c r="E30" s="45"/>
    </row>
    <row r="31" spans="1:5" ht="21.75" customHeight="1" x14ac:dyDescent="0.25">
      <c r="A31" s="45">
        <v>28</v>
      </c>
      <c r="B31" s="45" t="str">
        <f>'žákyně 06-07 '!B36</f>
        <v>Glosová Kateřina</v>
      </c>
      <c r="C31" s="45" t="str">
        <f>'žákyně 06-07 '!D36</f>
        <v>TJ TŽ Třinec B</v>
      </c>
      <c r="D31" s="45"/>
      <c r="E31" s="45"/>
    </row>
    <row r="32" spans="1:5" ht="21.75" customHeight="1" x14ac:dyDescent="0.25">
      <c r="A32" s="45">
        <v>29</v>
      </c>
      <c r="B32" s="45" t="str">
        <f>'žákyně 06-07 '!B9</f>
        <v>Kanitrová Kamila</v>
      </c>
      <c r="C32" s="45" t="str">
        <f>'žákyně 06-07 '!D9</f>
        <v>TJVME</v>
      </c>
      <c r="D32" s="45"/>
      <c r="E32" s="45"/>
    </row>
    <row r="33" spans="1:5" ht="21.75" customHeight="1" x14ac:dyDescent="0.25">
      <c r="A33" s="45">
        <v>30</v>
      </c>
      <c r="B33" s="45" t="str">
        <f>'žákyně 06-07 '!B7</f>
        <v>Lucie Šenkeříková, r. 2007, Kopřivnice</v>
      </c>
      <c r="C33" s="45" t="str">
        <f>'žákyně 06-07 '!D11</f>
        <v xml:space="preserve">TJ TŽ Třinec </v>
      </c>
      <c r="D33" s="45"/>
      <c r="E33" s="45"/>
    </row>
    <row r="34" spans="1:5" ht="21.75" customHeight="1" x14ac:dyDescent="0.25">
      <c r="A34" s="55"/>
      <c r="B34" s="55"/>
      <c r="C34" s="55"/>
      <c r="D34" s="55"/>
      <c r="E34" s="55"/>
    </row>
    <row r="35" spans="1:5" ht="24" customHeight="1" x14ac:dyDescent="0.3">
      <c r="A35" s="5" t="s">
        <v>12</v>
      </c>
      <c r="B35" s="6"/>
      <c r="C35" s="5" t="s">
        <v>13</v>
      </c>
      <c r="E35" s="11"/>
    </row>
    <row r="36" spans="1:5" ht="34.5" customHeight="1" x14ac:dyDescent="0.45">
      <c r="A36" s="44" t="s">
        <v>18</v>
      </c>
      <c r="B36" s="42"/>
      <c r="C36" s="42"/>
      <c r="D36" s="43" t="s">
        <v>31</v>
      </c>
      <c r="E36" s="42"/>
    </row>
    <row r="37" spans="1:5" ht="21.75" customHeight="1" x14ac:dyDescent="0.25">
      <c r="A37" s="45"/>
      <c r="B37" s="45" t="s">
        <v>6</v>
      </c>
      <c r="C37" s="45" t="s">
        <v>2</v>
      </c>
      <c r="D37" s="45" t="s">
        <v>8</v>
      </c>
      <c r="E37" s="45" t="s">
        <v>3</v>
      </c>
    </row>
    <row r="38" spans="1:5" ht="21.75" customHeight="1" x14ac:dyDescent="0.25">
      <c r="A38" s="45">
        <v>31</v>
      </c>
      <c r="B38" s="45"/>
      <c r="C38" s="45"/>
      <c r="D38" s="45"/>
      <c r="E38" s="45"/>
    </row>
    <row r="39" spans="1:5" ht="21.75" customHeight="1" x14ac:dyDescent="0.25">
      <c r="A39" s="45">
        <v>32</v>
      </c>
      <c r="B39" s="45"/>
      <c r="C39" s="45"/>
      <c r="D39" s="45"/>
      <c r="E39" s="45"/>
    </row>
    <row r="40" spans="1:5" ht="21.75" customHeight="1" x14ac:dyDescent="0.25">
      <c r="A40" s="45">
        <v>33</v>
      </c>
      <c r="B40" s="45">
        <f>'žákyně 06-07 '!B41</f>
        <v>33</v>
      </c>
      <c r="C40" s="45">
        <f>'žákyně 06-07 '!D41</f>
        <v>233</v>
      </c>
      <c r="D40" s="45"/>
      <c r="E40" s="45"/>
    </row>
    <row r="41" spans="1:5" ht="21.75" customHeight="1" x14ac:dyDescent="0.25">
      <c r="A41" s="45">
        <v>34</v>
      </c>
      <c r="B41" s="45">
        <f>'žákyně 06-07 '!B42</f>
        <v>34</v>
      </c>
      <c r="C41" s="45">
        <f>'žákyně 06-07 '!D42</f>
        <v>234</v>
      </c>
      <c r="D41" s="45"/>
      <c r="E41" s="45"/>
    </row>
    <row r="42" spans="1:5" ht="21.75" customHeight="1" x14ac:dyDescent="0.25">
      <c r="A42" s="45">
        <v>35</v>
      </c>
      <c r="B42" s="45">
        <f>'žákyně 06-07 '!B43</f>
        <v>35</v>
      </c>
      <c r="C42" s="45">
        <f>'žákyně 06-07 '!D43</f>
        <v>235</v>
      </c>
      <c r="D42" s="45"/>
      <c r="E42" s="45"/>
    </row>
    <row r="43" spans="1:5" ht="21.75" customHeight="1" x14ac:dyDescent="0.25">
      <c r="A43" s="45">
        <v>36</v>
      </c>
      <c r="B43" s="45">
        <f>'žákyně 06-07 '!B44</f>
        <v>36</v>
      </c>
      <c r="C43" s="45">
        <f>'žákyně 06-07 '!D44</f>
        <v>236</v>
      </c>
      <c r="D43" s="45"/>
      <c r="E43" s="45"/>
    </row>
    <row r="44" spans="1:5" ht="21.75" customHeight="1" x14ac:dyDescent="0.25">
      <c r="A44" s="45">
        <v>37</v>
      </c>
      <c r="B44" s="45">
        <f>'žákyně 06-07 '!B45</f>
        <v>37</v>
      </c>
      <c r="C44" s="45">
        <f>'žákyně 06-07 '!D45</f>
        <v>237</v>
      </c>
      <c r="D44" s="45"/>
      <c r="E44" s="45"/>
    </row>
    <row r="45" spans="1:5" ht="21.75" customHeight="1" x14ac:dyDescent="0.25">
      <c r="A45" s="45">
        <v>38</v>
      </c>
      <c r="B45" s="45">
        <f>'žákyně 06-07 '!B46</f>
        <v>38</v>
      </c>
      <c r="C45" s="45">
        <f>'žákyně 06-07 '!D46</f>
        <v>238</v>
      </c>
      <c r="D45" s="45"/>
      <c r="E45" s="45"/>
    </row>
    <row r="46" spans="1:5" ht="21.75" customHeight="1" x14ac:dyDescent="0.25">
      <c r="A46" s="45">
        <v>39</v>
      </c>
      <c r="B46" s="45">
        <f>'žákyně 06-07 '!B47</f>
        <v>39</v>
      </c>
      <c r="C46" s="45">
        <f>'žákyně 06-07 '!D47</f>
        <v>239</v>
      </c>
      <c r="D46" s="45"/>
      <c r="E46" s="45"/>
    </row>
    <row r="47" spans="1:5" ht="21.75" customHeight="1" x14ac:dyDescent="0.25">
      <c r="A47" s="45">
        <v>40</v>
      </c>
      <c r="B47" s="45">
        <f>'žákyně 06-07 '!B48</f>
        <v>40</v>
      </c>
      <c r="C47" s="45">
        <f>'žákyně 06-07 '!D48</f>
        <v>240</v>
      </c>
      <c r="D47" s="45"/>
      <c r="E47" s="45"/>
    </row>
    <row r="48" spans="1:5" ht="21.75" customHeight="1" x14ac:dyDescent="0.25">
      <c r="A48" s="45">
        <v>41</v>
      </c>
      <c r="B48" s="45">
        <f>'žákyně 06-07 '!B53</f>
        <v>41</v>
      </c>
      <c r="C48" s="45">
        <f>'žákyně 06-07 '!D53</f>
        <v>241</v>
      </c>
      <c r="D48" s="45"/>
      <c r="E48" s="45"/>
    </row>
    <row r="49" spans="1:5" ht="21.75" customHeight="1" x14ac:dyDescent="0.25">
      <c r="A49" s="45">
        <v>42</v>
      </c>
      <c r="B49" s="45">
        <f>'žákyně 06-07 '!B54</f>
        <v>41</v>
      </c>
      <c r="C49" s="45">
        <f>'žákyně 06-07 '!D54</f>
        <v>241</v>
      </c>
      <c r="D49" s="45"/>
      <c r="E49" s="45"/>
    </row>
    <row r="50" spans="1:5" ht="21.75" customHeight="1" x14ac:dyDescent="0.25">
      <c r="A50" s="45">
        <v>43</v>
      </c>
      <c r="B50" s="45">
        <f>'žákyně 06-07 '!B55</f>
        <v>43</v>
      </c>
      <c r="C50" s="45">
        <f>'žákyně 06-07 '!D55</f>
        <v>243</v>
      </c>
      <c r="D50" s="45"/>
      <c r="E50" s="45"/>
    </row>
    <row r="51" spans="1:5" ht="21.75" customHeight="1" x14ac:dyDescent="0.25">
      <c r="A51" s="45">
        <v>44</v>
      </c>
      <c r="B51" s="45">
        <f>'žákyně 06-07 '!B56</f>
        <v>44</v>
      </c>
      <c r="C51" s="45">
        <f>'žákyně 06-07 '!D56</f>
        <v>244</v>
      </c>
      <c r="D51" s="45"/>
      <c r="E51" s="45"/>
    </row>
    <row r="52" spans="1:5" ht="21.75" customHeight="1" x14ac:dyDescent="0.25">
      <c r="A52" s="45">
        <v>45</v>
      </c>
      <c r="B52" s="45">
        <f>'žákyně 06-07 '!B57</f>
        <v>45</v>
      </c>
      <c r="C52" s="45">
        <f>'žákyně 06-07 '!D57</f>
        <v>245</v>
      </c>
      <c r="D52" s="45"/>
      <c r="E52" s="45"/>
    </row>
    <row r="53" spans="1:5" ht="21.75" customHeight="1" x14ac:dyDescent="0.25">
      <c r="A53" s="45">
        <v>46</v>
      </c>
      <c r="B53" s="45">
        <f>'žákyně 06-07 '!B58</f>
        <v>46</v>
      </c>
      <c r="C53" s="45">
        <f>'žákyně 06-07 '!D58</f>
        <v>246</v>
      </c>
      <c r="D53" s="45"/>
      <c r="E53" s="45"/>
    </row>
    <row r="54" spans="1:5" ht="21.75" customHeight="1" x14ac:dyDescent="0.25">
      <c r="A54" s="45">
        <v>47</v>
      </c>
      <c r="B54" s="45">
        <f>'žákyně 06-07 '!B59</f>
        <v>47</v>
      </c>
      <c r="C54" s="45">
        <f>'žákyně 06-07 '!D59</f>
        <v>247</v>
      </c>
      <c r="D54" s="45"/>
      <c r="E54" s="45"/>
    </row>
    <row r="55" spans="1:5" ht="21.75" customHeight="1" x14ac:dyDescent="0.25">
      <c r="A55" s="45">
        <v>48</v>
      </c>
      <c r="B55" s="45">
        <f>'žákyně 06-07 '!B60</f>
        <v>48</v>
      </c>
      <c r="C55" s="45">
        <f>'žákyně 06-07 '!D60</f>
        <v>248</v>
      </c>
      <c r="D55" s="45"/>
      <c r="E55" s="45"/>
    </row>
    <row r="56" spans="1:5" ht="21.75" customHeight="1" x14ac:dyDescent="0.25">
      <c r="A56" s="45">
        <v>49</v>
      </c>
      <c r="B56" s="45">
        <f>'žákyně 06-07 '!B61</f>
        <v>49</v>
      </c>
      <c r="C56" s="45">
        <f>'žákyně 06-07 '!D61</f>
        <v>249</v>
      </c>
      <c r="D56" s="45"/>
      <c r="E56" s="45"/>
    </row>
    <row r="57" spans="1:5" ht="21.75" customHeight="1" x14ac:dyDescent="0.25">
      <c r="A57" s="45">
        <v>50</v>
      </c>
      <c r="B57" s="45">
        <f>'žákyně 06-07 '!B62</f>
        <v>50</v>
      </c>
      <c r="C57" s="45">
        <f>'žákyně 06-07 '!D62</f>
        <v>250</v>
      </c>
      <c r="D57" s="45"/>
      <c r="E57" s="45"/>
    </row>
    <row r="58" spans="1:5" ht="21.75" customHeight="1" x14ac:dyDescent="0.25">
      <c r="A58" s="45">
        <v>51</v>
      </c>
      <c r="B58" s="45">
        <f>'žákyně 06-07 '!B63</f>
        <v>51</v>
      </c>
      <c r="C58" s="45">
        <f>'žákyně 06-07 '!D63</f>
        <v>251</v>
      </c>
      <c r="D58" s="45"/>
      <c r="E58" s="45"/>
    </row>
    <row r="59" spans="1:5" ht="21.75" customHeight="1" x14ac:dyDescent="0.25">
      <c r="A59" s="45">
        <v>52</v>
      </c>
      <c r="B59" s="45">
        <f>'žákyně 06-07 '!B64</f>
        <v>52</v>
      </c>
      <c r="C59" s="45">
        <f>'žákyně 06-07 '!D64</f>
        <v>252</v>
      </c>
      <c r="D59" s="45"/>
      <c r="E59" s="45"/>
    </row>
    <row r="60" spans="1:5" ht="21.75" customHeight="1" x14ac:dyDescent="0.25">
      <c r="A60" s="45">
        <v>53</v>
      </c>
      <c r="B60" s="45">
        <f>'žákyně 06-07 '!B65</f>
        <v>53</v>
      </c>
      <c r="C60" s="45">
        <f>'žákyně 06-07 '!D65</f>
        <v>253</v>
      </c>
      <c r="D60" s="45"/>
      <c r="E60" s="45"/>
    </row>
    <row r="61" spans="1:5" ht="21.75" customHeight="1" x14ac:dyDescent="0.25">
      <c r="A61" s="45">
        <v>54</v>
      </c>
      <c r="B61" s="45">
        <f>'žákyně 06-07 '!B66</f>
        <v>54</v>
      </c>
      <c r="C61" s="45">
        <f>'žákyně 06-07 '!D66</f>
        <v>254</v>
      </c>
      <c r="D61" s="45"/>
      <c r="E61" s="45"/>
    </row>
    <row r="62" spans="1:5" ht="21.75" customHeight="1" x14ac:dyDescent="0.25">
      <c r="A62" s="45">
        <v>55</v>
      </c>
      <c r="B62" s="45">
        <f>'žákyně 06-07 '!B67</f>
        <v>55</v>
      </c>
      <c r="C62" s="45">
        <f>'žákyně 06-07 '!D67</f>
        <v>255</v>
      </c>
      <c r="D62" s="45"/>
      <c r="E62" s="45"/>
    </row>
    <row r="63" spans="1:5" ht="21.75" customHeight="1" x14ac:dyDescent="0.25">
      <c r="A63" s="45">
        <v>56</v>
      </c>
      <c r="B63" s="45">
        <f>'žákyně 06-07 '!B68</f>
        <v>56</v>
      </c>
      <c r="C63" s="45">
        <f>'žákyně 06-07 '!D68</f>
        <v>256</v>
      </c>
      <c r="D63" s="45"/>
      <c r="E63" s="45"/>
    </row>
    <row r="64" spans="1:5" ht="21.75" customHeight="1" x14ac:dyDescent="0.25">
      <c r="A64" s="45">
        <v>57</v>
      </c>
      <c r="B64" s="45">
        <f>'žákyně 06-07 '!B69</f>
        <v>57</v>
      </c>
      <c r="C64" s="45">
        <f>'žákyně 06-07 '!D69</f>
        <v>257</v>
      </c>
      <c r="D64" s="45"/>
      <c r="E64" s="45"/>
    </row>
    <row r="65" spans="1:5" ht="21.75" customHeight="1" x14ac:dyDescent="0.25">
      <c r="A65" s="45">
        <v>58</v>
      </c>
      <c r="B65" s="45">
        <f>'žákyně 06-07 '!B70</f>
        <v>58</v>
      </c>
      <c r="C65" s="45">
        <f>'žákyně 06-07 '!D70</f>
        <v>258</v>
      </c>
      <c r="D65" s="45"/>
      <c r="E65" s="45"/>
    </row>
    <row r="66" spans="1:5" ht="20.85" customHeight="1" x14ac:dyDescent="0.25">
      <c r="A66" s="45">
        <v>59</v>
      </c>
      <c r="B66" s="45">
        <f>'žákyně 06-07 '!B71</f>
        <v>59</v>
      </c>
      <c r="C66" s="45">
        <f>'žákyně 06-07 '!D71</f>
        <v>259</v>
      </c>
      <c r="D66" s="45"/>
      <c r="E66" s="45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opLeftCell="A13" zoomScale="70" zoomScaleNormal="70" workbookViewId="0">
      <selection activeCell="B17" sqref="B17"/>
    </sheetView>
  </sheetViews>
  <sheetFormatPr defaultRowHeight="15" x14ac:dyDescent="0.25"/>
  <cols>
    <col min="1" max="1" width="7" customWidth="1"/>
    <col min="2" max="2" width="25" customWidth="1"/>
    <col min="3" max="3" width="21.28515625" customWidth="1"/>
    <col min="4" max="4" width="14.85546875" style="50" customWidth="1"/>
    <col min="5" max="5" width="10.85546875" customWidth="1"/>
  </cols>
  <sheetData>
    <row r="1" spans="1:5" ht="23.25" customHeight="1" x14ac:dyDescent="0.3">
      <c r="A1" s="5" t="s">
        <v>12</v>
      </c>
      <c r="B1" s="6"/>
      <c r="C1" s="5" t="s">
        <v>13</v>
      </c>
      <c r="E1" s="11"/>
    </row>
    <row r="2" spans="1:5" s="42" customFormat="1" ht="33.75" customHeight="1" x14ac:dyDescent="0.45">
      <c r="A2" s="44" t="s">
        <v>19</v>
      </c>
      <c r="D2" s="51" t="s">
        <v>31</v>
      </c>
    </row>
    <row r="3" spans="1:5" ht="21" customHeight="1" x14ac:dyDescent="0.25">
      <c r="A3" s="45"/>
      <c r="B3" s="45" t="s">
        <v>6</v>
      </c>
      <c r="C3" s="45" t="s">
        <v>2</v>
      </c>
      <c r="D3" s="52" t="s">
        <v>8</v>
      </c>
      <c r="E3" s="45" t="s">
        <v>3</v>
      </c>
    </row>
    <row r="4" spans="1:5" ht="21.75" customHeight="1" x14ac:dyDescent="0.25">
      <c r="A4" s="45">
        <v>1</v>
      </c>
      <c r="B4" s="45" t="str">
        <f>'žákyně 04-05'!B46</f>
        <v>RUCKÁ  Nikola</v>
      </c>
      <c r="C4" s="45" t="str">
        <f>'žákyně 04-05'!D46</f>
        <v xml:space="preserve"> AO Slavia Havířov</v>
      </c>
      <c r="D4" s="52"/>
      <c r="E4" s="45"/>
    </row>
    <row r="5" spans="1:5" ht="21.75" customHeight="1" x14ac:dyDescent="0.25">
      <c r="A5" s="45">
        <v>2</v>
      </c>
      <c r="B5" s="45" t="str">
        <f>'žákyně 04-05'!B47</f>
        <v>Čmielová Johana</v>
      </c>
      <c r="C5" s="45" t="str">
        <f>'žákyně 04-05'!D47</f>
        <v>TJ TŽ Třinec B</v>
      </c>
      <c r="D5" s="52"/>
      <c r="E5" s="45"/>
    </row>
    <row r="6" spans="1:5" ht="21.75" customHeight="1" x14ac:dyDescent="0.25">
      <c r="A6" s="45">
        <v>3</v>
      </c>
      <c r="B6" s="45" t="str">
        <f>'žákyně 04-05'!B7</f>
        <v>Lukoszová Tereza</v>
      </c>
      <c r="C6" s="45" t="str">
        <f>'žákyně 04-05'!D7</f>
        <v>TJ TŽ Třinec A</v>
      </c>
      <c r="D6" s="52"/>
      <c r="E6" s="45"/>
    </row>
    <row r="7" spans="1:5" ht="21.75" customHeight="1" x14ac:dyDescent="0.25">
      <c r="A7" s="45">
        <v>4</v>
      </c>
      <c r="B7" s="45" t="str">
        <f>'žákyně 04-05'!B8</f>
        <v>Fischerová Adéla</v>
      </c>
      <c r="C7" s="45" t="str">
        <f>'žákyně 04-05'!D8</f>
        <v>Atletika PORUBA</v>
      </c>
      <c r="D7" s="52"/>
      <c r="E7" s="45"/>
    </row>
    <row r="8" spans="1:5" ht="21.75" customHeight="1" x14ac:dyDescent="0.25">
      <c r="A8" s="45">
        <v>5</v>
      </c>
      <c r="B8" s="45" t="str">
        <f>'žákyně 04-05'!B9</f>
        <v>Bednářová Jana</v>
      </c>
      <c r="C8" s="45" t="str">
        <f>'žákyně 04-05'!D9</f>
        <v>Slezan Frýdek-Místek A</v>
      </c>
      <c r="D8" s="52"/>
      <c r="E8" s="45"/>
    </row>
    <row r="9" spans="1:5" ht="21.75" customHeight="1" x14ac:dyDescent="0.25">
      <c r="A9" s="45">
        <v>6</v>
      </c>
      <c r="B9" s="45" t="str">
        <f>'žákyně 04-05'!B10</f>
        <v>Tomášková Anna</v>
      </c>
      <c r="C9" s="45" t="str">
        <f>'žákyně 04-05'!D10</f>
        <v>AK SSK Vítkovice</v>
      </c>
      <c r="D9" s="52"/>
      <c r="E9" s="45"/>
    </row>
    <row r="10" spans="1:5" ht="21.75" customHeight="1" x14ac:dyDescent="0.25">
      <c r="A10" s="45">
        <v>7</v>
      </c>
      <c r="B10" s="45" t="str">
        <f>'žákyně 04-05'!B11</f>
        <v>Šipošová Sabina</v>
      </c>
      <c r="C10" s="45" t="str">
        <f>'žákyně 04-05'!D11</f>
        <v>Kopřivnice B</v>
      </c>
      <c r="D10" s="52"/>
      <c r="E10" s="45"/>
    </row>
    <row r="11" spans="1:5" ht="21.75" customHeight="1" x14ac:dyDescent="0.25">
      <c r="A11" s="45">
        <v>8</v>
      </c>
      <c r="B11" s="45" t="str">
        <f>'žákyně 04-05'!B12</f>
        <v>Bizoňová Kristýna</v>
      </c>
      <c r="C11" s="45" t="str">
        <f>'žákyně 04-05'!D12</f>
        <v>Slezan Frýdek-Místek A</v>
      </c>
      <c r="D11" s="52"/>
      <c r="E11" s="45"/>
    </row>
    <row r="12" spans="1:5" ht="21.75" customHeight="1" x14ac:dyDescent="0.25">
      <c r="A12" s="45">
        <v>9</v>
      </c>
      <c r="B12" s="45" t="str">
        <f>'žákyně 04-05'!B13</f>
        <v>Simona Šeneříková, r. 2005, Kopřivnice B</v>
      </c>
      <c r="C12" s="45"/>
      <c r="D12" s="52"/>
      <c r="E12" s="45"/>
    </row>
    <row r="13" spans="1:5" ht="21.75" customHeight="1" x14ac:dyDescent="0.25">
      <c r="A13" s="45">
        <v>10</v>
      </c>
      <c r="B13" s="45" t="str">
        <f>'žákyně 04-05'!B14</f>
        <v>Pindorová Zina</v>
      </c>
      <c r="C13" s="45" t="str">
        <f>'žákyně 04-05'!D14</f>
        <v>TJ TŽ Třinec A</v>
      </c>
      <c r="D13" s="52"/>
      <c r="E13" s="45"/>
    </row>
    <row r="14" spans="1:5" ht="21.75" customHeight="1" x14ac:dyDescent="0.25">
      <c r="A14" s="45">
        <v>11</v>
      </c>
      <c r="B14" s="45" t="str">
        <f>'žákyně 04-05'!B15</f>
        <v>Petrová Nina</v>
      </c>
      <c r="C14" s="45" t="str">
        <f>'žákyně 04-05'!D15</f>
        <v>Atletika PORUBA</v>
      </c>
      <c r="D14" s="52"/>
      <c r="E14" s="45"/>
    </row>
    <row r="15" spans="1:5" ht="21.75" customHeight="1" x14ac:dyDescent="0.25">
      <c r="A15" s="45">
        <v>12</v>
      </c>
      <c r="B15" s="45" t="str">
        <f>'žákyně 04-05'!B16</f>
        <v>Sikorová Markéta</v>
      </c>
      <c r="C15" s="45" t="str">
        <f>'žákyně 04-05'!D16</f>
        <v>TJ TŽ Třinec A</v>
      </c>
      <c r="D15" s="52"/>
      <c r="E15" s="45"/>
    </row>
    <row r="16" spans="1:5" ht="21.75" customHeight="1" x14ac:dyDescent="0.25">
      <c r="A16" s="45">
        <v>13</v>
      </c>
      <c r="B16" s="45" t="str">
        <f>'žákyně 04-05'!B17</f>
        <v>Cagašová Anna</v>
      </c>
      <c r="C16" s="45" t="str">
        <f>'žákyně 04-05'!D17</f>
        <v>Slezan Frýdek-Místek A</v>
      </c>
      <c r="D16" s="52"/>
      <c r="E16" s="45"/>
    </row>
    <row r="17" spans="1:6" ht="21.75" customHeight="1" x14ac:dyDescent="0.25">
      <c r="A17" s="45">
        <v>14</v>
      </c>
      <c r="B17" s="45" t="str">
        <f>'žákyně 04-05'!B18</f>
        <v>Pondělíčková Michaela</v>
      </c>
      <c r="C17" s="45" t="str">
        <f>'žákyně 04-05'!D18</f>
        <v>AK SSK Vítkovice</v>
      </c>
      <c r="D17" s="52"/>
      <c r="E17" s="45"/>
    </row>
    <row r="18" spans="1:6" ht="21.75" customHeight="1" x14ac:dyDescent="0.25">
      <c r="A18" s="45">
        <v>15</v>
      </c>
      <c r="B18" s="45" t="str">
        <f>'žákyně 04-05'!B19</f>
        <v>Chovanečková Nikola</v>
      </c>
      <c r="C18" s="45" t="str">
        <f>'žákyně 04-05'!D19</f>
        <v>Kopřivnice A</v>
      </c>
      <c r="D18" s="52"/>
      <c r="E18" s="45"/>
    </row>
    <row r="19" spans="1:6" ht="21.75" customHeight="1" x14ac:dyDescent="0.25">
      <c r="A19" s="45">
        <v>16</v>
      </c>
      <c r="B19" s="45" t="str">
        <f>'žákyně 04-05'!B20</f>
        <v>Jurečková Vendula</v>
      </c>
      <c r="C19" s="45" t="str">
        <f>'žákyně 04-05'!D20</f>
        <v>Slezan Frýdek-Místek A</v>
      </c>
      <c r="D19" s="52"/>
      <c r="E19" s="45"/>
    </row>
    <row r="20" spans="1:6" ht="21.75" customHeight="1" x14ac:dyDescent="0.25">
      <c r="A20" s="45">
        <v>17</v>
      </c>
      <c r="B20" s="45" t="str">
        <f>'žákyně 04-05'!B21</f>
        <v>Byrtusová Sylvia</v>
      </c>
      <c r="C20" s="45" t="str">
        <f>'žákyně 04-05'!D21</f>
        <v>TJ TŽ Třinec A</v>
      </c>
      <c r="D20" s="52"/>
      <c r="E20" s="45"/>
    </row>
    <row r="21" spans="1:6" ht="21.75" customHeight="1" x14ac:dyDescent="0.25">
      <c r="A21" s="45">
        <v>18</v>
      </c>
      <c r="B21" s="45" t="str">
        <f>'žákyně 04-05'!B42</f>
        <v>Bojková Anežka</v>
      </c>
      <c r="C21" s="45" t="str">
        <f>'žákyně 04-05'!D42</f>
        <v>TJ TŽ Třinec A</v>
      </c>
      <c r="D21" s="52"/>
      <c r="E21" s="45"/>
    </row>
    <row r="22" spans="1:6" ht="21.75" customHeight="1" x14ac:dyDescent="0.25">
      <c r="A22" s="45">
        <v>19</v>
      </c>
      <c r="B22" s="45" t="str">
        <f>'žákyně 04-05'!B23</f>
        <v>Schneeberger Melanie Sophie</v>
      </c>
      <c r="C22" s="45" t="str">
        <f>'žákyně 04-05'!D23</f>
        <v>Atletika PORUBA</v>
      </c>
      <c r="D22" s="52"/>
      <c r="E22" s="45"/>
    </row>
    <row r="23" spans="1:6" ht="21.75" customHeight="1" x14ac:dyDescent="0.25">
      <c r="A23" s="45">
        <v>20</v>
      </c>
      <c r="B23" s="45" t="str">
        <f>'žákyně 04-05'!B24</f>
        <v>Chvistková Amy</v>
      </c>
      <c r="C23" s="45" t="str">
        <f>'žákyně 04-05'!D24</f>
        <v>Kopřivnice B</v>
      </c>
      <c r="D23" s="52"/>
      <c r="E23" s="45"/>
      <c r="F23" s="55"/>
    </row>
    <row r="24" spans="1:6" ht="21.75" customHeight="1" x14ac:dyDescent="0.25">
      <c r="A24" s="45">
        <v>21</v>
      </c>
      <c r="B24" s="45" t="str">
        <f>'žákyně 04-05'!B29</f>
        <v>Zwrtková Adéla</v>
      </c>
      <c r="C24" s="45" t="str">
        <f>'žákyně 04-05'!D29</f>
        <v>TJ TŽ Třinec B</v>
      </c>
      <c r="D24" s="52"/>
      <c r="E24" s="45"/>
    </row>
    <row r="25" spans="1:6" ht="21.75" customHeight="1" x14ac:dyDescent="0.25">
      <c r="A25" s="45">
        <v>22</v>
      </c>
      <c r="B25" s="45" t="str">
        <f>'žákyně 04-05'!B30</f>
        <v>Stehnová Alice</v>
      </c>
      <c r="C25" s="45" t="str">
        <f>'žákyně 04-05'!D30</f>
        <v>AK SSK Vítkovice</v>
      </c>
      <c r="D25" s="52"/>
      <c r="E25" s="45"/>
    </row>
    <row r="26" spans="1:6" ht="21.75" customHeight="1" x14ac:dyDescent="0.25">
      <c r="A26" s="45">
        <v>23</v>
      </c>
      <c r="B26" s="45" t="str">
        <f>'žákyně 04-05'!B31</f>
        <v>Lysek Mariola</v>
      </c>
      <c r="C26" s="45" t="str">
        <f>'žákyně 04-05'!D31</f>
        <v>TJ TŽ Třinec B</v>
      </c>
      <c r="D26" s="52"/>
      <c r="E26" s="45"/>
    </row>
    <row r="27" spans="1:6" ht="21.75" customHeight="1" x14ac:dyDescent="0.25">
      <c r="A27" s="45">
        <v>24</v>
      </c>
      <c r="B27" s="45" t="str">
        <f>'žákyně 04-05'!B32</f>
        <v>Ernstová Natálie</v>
      </c>
      <c r="C27" s="45" t="str">
        <f>'žákyně 04-05'!D32</f>
        <v>TJ TŽ Třinec A</v>
      </c>
      <c r="D27" s="52"/>
      <c r="E27" s="45"/>
    </row>
    <row r="28" spans="1:6" ht="21.75" customHeight="1" x14ac:dyDescent="0.25">
      <c r="A28" s="45">
        <v>25</v>
      </c>
      <c r="B28" s="45" t="str">
        <f>'žákyně 04-05'!B33</f>
        <v>Toová Klára</v>
      </c>
      <c r="C28" s="45" t="str">
        <f>'žákyně 04-05'!D33</f>
        <v>Atletika PORUBA</v>
      </c>
      <c r="D28" s="52"/>
      <c r="E28" s="45"/>
    </row>
    <row r="29" spans="1:6" ht="21.75" customHeight="1" x14ac:dyDescent="0.25">
      <c r="A29" s="45">
        <v>26</v>
      </c>
      <c r="B29" s="45" t="str">
        <f>'žákyně 04-05'!B34</f>
        <v>Válková Nikola</v>
      </c>
      <c r="C29" s="45" t="str">
        <f>'žákyně 04-05'!D34</f>
        <v>Atletika PORUBA</v>
      </c>
      <c r="D29" s="52"/>
      <c r="E29" s="45"/>
    </row>
    <row r="30" spans="1:6" ht="21.75" customHeight="1" x14ac:dyDescent="0.25">
      <c r="A30" s="45">
        <v>27</v>
      </c>
      <c r="B30" s="45" t="str">
        <f>'žákyně 04-05'!B35</f>
        <v>Mužná Monika</v>
      </c>
      <c r="C30" s="45" t="str">
        <f>'žákyně 04-05'!D35</f>
        <v>Slezan Frýdek-Místek A</v>
      </c>
      <c r="D30" s="52"/>
      <c r="E30" s="45"/>
    </row>
    <row r="31" spans="1:6" ht="21.75" customHeight="1" x14ac:dyDescent="0.25">
      <c r="A31" s="45">
        <v>28</v>
      </c>
      <c r="B31" s="45" t="str">
        <f>'žákyně 04-05'!B36</f>
        <v>Soukalová Hana</v>
      </c>
      <c r="C31" s="45" t="str">
        <f>'žákyně 04-05'!D36</f>
        <v>Kopřivnice A</v>
      </c>
      <c r="D31" s="52"/>
      <c r="E31" s="45"/>
    </row>
    <row r="32" spans="1:6" ht="21.75" customHeight="1" x14ac:dyDescent="0.25">
      <c r="A32" s="45">
        <v>29</v>
      </c>
      <c r="B32" s="45" t="str">
        <f>'žákyně 04-05'!B37</f>
        <v>Škrobánková Bára</v>
      </c>
      <c r="C32" s="45" t="str">
        <f>'žákyně 04-05'!D37</f>
        <v>AK SSK Vítkovice</v>
      </c>
      <c r="D32" s="52"/>
      <c r="E32" s="45"/>
    </row>
    <row r="33" spans="1:6" ht="21.75" customHeight="1" x14ac:dyDescent="0.25">
      <c r="A33" s="45">
        <v>30</v>
      </c>
      <c r="B33" s="45" t="str">
        <f>'žákyně 04-05'!B38</f>
        <v>Maternová Natálie</v>
      </c>
      <c r="C33" s="45" t="str">
        <f>'žákyně 04-05'!D38</f>
        <v>Kopřivnice A</v>
      </c>
      <c r="D33" s="52"/>
      <c r="E33" s="45"/>
    </row>
    <row r="34" spans="1:6" ht="21.75" customHeight="1" x14ac:dyDescent="0.25">
      <c r="A34" s="55"/>
      <c r="B34" s="55"/>
      <c r="C34" s="55"/>
      <c r="D34" s="62"/>
      <c r="E34" s="55"/>
    </row>
    <row r="35" spans="1:6" ht="24" customHeight="1" x14ac:dyDescent="0.3">
      <c r="A35" s="5" t="s">
        <v>12</v>
      </c>
      <c r="B35" s="6"/>
      <c r="C35" s="5" t="s">
        <v>13</v>
      </c>
      <c r="E35" s="11"/>
    </row>
    <row r="36" spans="1:6" ht="34.5" customHeight="1" x14ac:dyDescent="0.45">
      <c r="A36" s="44" t="s">
        <v>19</v>
      </c>
      <c r="B36" s="42"/>
      <c r="C36" s="42"/>
      <c r="D36" s="51" t="s">
        <v>31</v>
      </c>
      <c r="E36" s="42"/>
    </row>
    <row r="37" spans="1:6" ht="21.75" customHeight="1" x14ac:dyDescent="0.25">
      <c r="A37" s="45"/>
      <c r="B37" s="45" t="s">
        <v>6</v>
      </c>
      <c r="C37" s="45" t="s">
        <v>2</v>
      </c>
      <c r="D37" s="52" t="s">
        <v>8</v>
      </c>
      <c r="E37" s="45" t="s">
        <v>3</v>
      </c>
    </row>
    <row r="38" spans="1:6" ht="21.75" customHeight="1" x14ac:dyDescent="0.25">
      <c r="A38" s="45">
        <v>31</v>
      </c>
      <c r="B38" s="45" t="str">
        <f>'žákyně 04-05'!B39</f>
        <v>Kozlová Valentýna</v>
      </c>
      <c r="C38" s="176" t="str">
        <f>'žákyně 04-05'!D39</f>
        <v>Slezan Frýdek-Místek A</v>
      </c>
      <c r="D38" s="52"/>
      <c r="E38" s="45"/>
    </row>
    <row r="39" spans="1:6" ht="21.75" customHeight="1" x14ac:dyDescent="0.25">
      <c r="A39" s="45">
        <v>32</v>
      </c>
      <c r="B39" s="45" t="str">
        <f>'žákyně 04-05'!B40</f>
        <v>Krčková Lucie</v>
      </c>
      <c r="C39" s="176" t="str">
        <f>'žákyně 04-05'!D40</f>
        <v>TJ TŽ Třinec A</v>
      </c>
      <c r="D39" s="52"/>
      <c r="E39" s="45"/>
    </row>
    <row r="40" spans="1:6" ht="21.75" customHeight="1" x14ac:dyDescent="0.25">
      <c r="A40" s="45">
        <v>33</v>
      </c>
      <c r="B40" s="45" t="str">
        <f>'žákyně 04-05'!B41</f>
        <v>Stankovičová Aneta</v>
      </c>
      <c r="C40" s="176" t="str">
        <f>'žákyně 04-05'!D41</f>
        <v>AK SSK Vítkovice</v>
      </c>
      <c r="D40" s="52"/>
      <c r="E40" s="45"/>
    </row>
    <row r="41" spans="1:6" ht="21.75" customHeight="1" x14ac:dyDescent="0.25">
      <c r="A41" s="45">
        <v>34</v>
      </c>
      <c r="B41" s="45" t="str">
        <f>'žákyně 04-05'!B42</f>
        <v>Bojková Anežka</v>
      </c>
      <c r="C41" s="176" t="str">
        <f>'žákyně 04-05'!D42</f>
        <v>TJ TŽ Třinec A</v>
      </c>
      <c r="D41" s="52"/>
      <c r="E41" s="45"/>
    </row>
    <row r="42" spans="1:6" ht="21.75" customHeight="1" x14ac:dyDescent="0.25">
      <c r="A42" s="45">
        <v>35</v>
      </c>
      <c r="B42" s="45" t="str">
        <f>'žákyně 04-05'!B43</f>
        <v>LAPIŠOVÁ  Kristýna</v>
      </c>
      <c r="C42" s="176" t="str">
        <f>'žákyně 04-05'!D43</f>
        <v xml:space="preserve"> AO Slavia Havířov</v>
      </c>
      <c r="D42" s="52"/>
      <c r="E42" s="45"/>
    </row>
    <row r="43" spans="1:6" ht="21.75" customHeight="1" x14ac:dyDescent="0.25">
      <c r="A43" s="45">
        <v>36</v>
      </c>
      <c r="B43" s="45" t="str">
        <f>'žákyně 04-05'!B44</f>
        <v>Bačová Lucie</v>
      </c>
      <c r="C43" s="176" t="str">
        <f>'žákyně 04-05'!D44</f>
        <v>Kopřivnice A</v>
      </c>
      <c r="D43" s="52"/>
      <c r="E43" s="45"/>
    </row>
    <row r="44" spans="1:6" ht="21.75" customHeight="1" x14ac:dyDescent="0.25">
      <c r="A44" s="45">
        <v>37</v>
      </c>
      <c r="B44" s="45" t="str">
        <f>'žákyně 04-05'!B45</f>
        <v>Návratová Amálie</v>
      </c>
      <c r="C44" s="176" t="str">
        <f>'žákyně 04-05'!D45</f>
        <v>AK SSK Vítkovice</v>
      </c>
      <c r="D44" s="52"/>
      <c r="E44" s="45"/>
    </row>
    <row r="45" spans="1:6" ht="21.75" customHeight="1" x14ac:dyDescent="0.25">
      <c r="A45" s="45">
        <v>38</v>
      </c>
      <c r="B45" s="45" t="str">
        <f>'žákyně 04-05'!B46</f>
        <v>RUCKÁ  Nikola</v>
      </c>
      <c r="C45" s="176" t="str">
        <f>'žákyně 04-05'!D46</f>
        <v xml:space="preserve"> AO Slavia Havířov</v>
      </c>
      <c r="D45" s="52"/>
      <c r="E45" s="45"/>
    </row>
    <row r="46" spans="1:6" ht="21.75" customHeight="1" x14ac:dyDescent="0.25">
      <c r="A46" s="45">
        <v>39</v>
      </c>
      <c r="B46" s="45" t="str">
        <f>'žákyně 04-05'!B47</f>
        <v>Čmielová Johana</v>
      </c>
      <c r="C46" s="176" t="str">
        <f>'žákyně 04-05'!D47</f>
        <v>TJ TŽ Třinec B</v>
      </c>
      <c r="D46" s="52"/>
      <c r="E46" s="45"/>
    </row>
    <row r="47" spans="1:6" ht="21.75" customHeight="1" x14ac:dyDescent="0.25">
      <c r="A47" s="45">
        <v>40</v>
      </c>
      <c r="B47" s="45" t="str">
        <f>'žákyně 04-05'!B48</f>
        <v>Klásková Lucie</v>
      </c>
      <c r="C47" s="176" t="str">
        <f>'žákyně 04-05'!D48</f>
        <v>AK SSK Vítkovice</v>
      </c>
      <c r="D47" s="52"/>
      <c r="E47" s="45"/>
      <c r="F47" s="55"/>
    </row>
    <row r="48" spans="1:6" ht="21.75" customHeight="1" x14ac:dyDescent="0.25">
      <c r="A48" s="45">
        <v>41</v>
      </c>
      <c r="B48" s="45" t="str">
        <f>'žákyně 04-05'!B53</f>
        <v>Kulichová Klaudie</v>
      </c>
      <c r="C48" s="176" t="str">
        <f>'žákyně 04-05'!D53</f>
        <v>TJ TŽ Třinec A</v>
      </c>
      <c r="D48" s="52"/>
      <c r="E48" s="45"/>
    </row>
    <row r="49" spans="1:5" ht="21.75" customHeight="1" x14ac:dyDescent="0.25">
      <c r="A49" s="45">
        <v>42</v>
      </c>
      <c r="B49" s="45" t="str">
        <f>'žákyně 04-05'!B54</f>
        <v>Válková Nina</v>
      </c>
      <c r="C49" s="176" t="str">
        <f>'žákyně 04-05'!D54</f>
        <v>Atletika PORUBA</v>
      </c>
      <c r="D49" s="52"/>
      <c r="E49" s="45"/>
    </row>
    <row r="50" spans="1:5" ht="21.75" customHeight="1" x14ac:dyDescent="0.25">
      <c r="A50" s="45">
        <v>43</v>
      </c>
      <c r="B50" s="45" t="str">
        <f>'žákyně 04-05'!B55</f>
        <v>Ciencalová Dorota</v>
      </c>
      <c r="C50" s="176" t="str">
        <f>'žákyně 04-05'!D55</f>
        <v>TJ TŽ Třinec A</v>
      </c>
      <c r="D50" s="52"/>
      <c r="E50" s="45"/>
    </row>
    <row r="51" spans="1:5" ht="21.75" customHeight="1" x14ac:dyDescent="0.25">
      <c r="A51" s="45">
        <v>44</v>
      </c>
      <c r="B51" s="45" t="str">
        <f>'žákyně 04-05'!B56</f>
        <v>Novák Nicol</v>
      </c>
      <c r="C51" s="176" t="str">
        <f>'žákyně 04-05'!D56</f>
        <v>Kopřivnice B</v>
      </c>
      <c r="D51" s="52"/>
      <c r="E51" s="45"/>
    </row>
    <row r="52" spans="1:5" ht="21.75" customHeight="1" x14ac:dyDescent="0.25">
      <c r="A52" s="45">
        <v>45</v>
      </c>
      <c r="B52" s="45" t="str">
        <f>'žákyně 04-05'!B57</f>
        <v>Sopuchová Pavla</v>
      </c>
      <c r="C52" s="176" t="str">
        <f>'žákyně 04-05'!D57</f>
        <v>Kopřivnice A</v>
      </c>
      <c r="D52" s="52"/>
      <c r="E52" s="45"/>
    </row>
    <row r="53" spans="1:5" ht="21.75" customHeight="1" x14ac:dyDescent="0.25">
      <c r="A53" s="45">
        <v>46</v>
      </c>
      <c r="B53" s="45" t="str">
        <f>'žákyně 04-05'!B58</f>
        <v>Kovaříková Eva</v>
      </c>
      <c r="C53" s="176" t="str">
        <f>'žákyně 04-05'!D58</f>
        <v>TJ TŽ Třinec A</v>
      </c>
      <c r="D53" s="52"/>
      <c r="E53" s="45"/>
    </row>
    <row r="54" spans="1:5" ht="21.75" customHeight="1" x14ac:dyDescent="0.25">
      <c r="A54" s="45">
        <v>47</v>
      </c>
      <c r="B54" s="45" t="str">
        <f>'žákyně 04-05'!B59</f>
        <v>Vantuchová Sabina</v>
      </c>
      <c r="C54" s="176" t="str">
        <f>'žákyně 04-05'!D59</f>
        <v>Atletika PORUBA</v>
      </c>
      <c r="D54" s="52"/>
      <c r="E54" s="45"/>
    </row>
    <row r="55" spans="1:5" ht="21.75" customHeight="1" x14ac:dyDescent="0.25">
      <c r="A55" s="45">
        <v>48</v>
      </c>
      <c r="B55" s="45" t="str">
        <f>'žákyně 04-05'!B60</f>
        <v>Šebestíková Sára</v>
      </c>
      <c r="C55" s="176" t="str">
        <f>'žákyně 04-05'!D60</f>
        <v>Kopřivnice A</v>
      </c>
      <c r="D55" s="52"/>
      <c r="E55" s="45"/>
    </row>
    <row r="56" spans="1:5" ht="21.75" customHeight="1" x14ac:dyDescent="0.25">
      <c r="A56" s="45">
        <v>49</v>
      </c>
      <c r="B56" s="45" t="str">
        <f>'žákyně 04-05'!B61</f>
        <v>Papavasilevská Silvie</v>
      </c>
      <c r="C56" s="176" t="str">
        <f>'žákyně 04-05'!D61</f>
        <v>AK SSK Vítkovice</v>
      </c>
      <c r="D56" s="52"/>
      <c r="E56" s="45"/>
    </row>
    <row r="57" spans="1:5" ht="21.75" customHeight="1" x14ac:dyDescent="0.25">
      <c r="A57" s="45">
        <v>50</v>
      </c>
      <c r="B57" s="45" t="str">
        <f>'žákyně 04-05'!B62</f>
        <v>Feilhauerová Ema</v>
      </c>
      <c r="C57" s="176" t="str">
        <f>'žákyně 04-05'!D62</f>
        <v>Kopřivnice A</v>
      </c>
      <c r="D57" s="52"/>
      <c r="E57" s="45"/>
    </row>
    <row r="58" spans="1:5" ht="21.75" customHeight="1" x14ac:dyDescent="0.25">
      <c r="A58" s="45">
        <v>51</v>
      </c>
      <c r="B58" s="45" t="str">
        <f>'žákyně 04-05'!B63</f>
        <v>Motyková Aneta</v>
      </c>
      <c r="C58" s="176" t="str">
        <f>'žákyně 04-05'!D63</f>
        <v>TJ TŽ Třinec A</v>
      </c>
      <c r="D58" s="52"/>
      <c r="E58" s="45"/>
    </row>
    <row r="59" spans="1:5" ht="21.75" customHeight="1" x14ac:dyDescent="0.25">
      <c r="A59" s="45">
        <v>52</v>
      </c>
      <c r="B59" s="45" t="str">
        <f>'žákyně 04-05'!B64</f>
        <v>Válková Julie</v>
      </c>
      <c r="C59" s="176" t="str">
        <f>'žákyně 04-05'!D64</f>
        <v>Atletika PORUBA</v>
      </c>
      <c r="D59" s="52"/>
      <c r="E59" s="45"/>
    </row>
    <row r="60" spans="1:5" ht="21.75" customHeight="1" x14ac:dyDescent="0.25">
      <c r="A60" s="45">
        <v>53</v>
      </c>
      <c r="B60" s="45" t="str">
        <f>'žákyně 04-05'!B65</f>
        <v>Zdražilová Denisa</v>
      </c>
      <c r="C60" s="176" t="str">
        <f>'žákyně 04-05'!D65</f>
        <v>Atletika PORUBA</v>
      </c>
      <c r="D60" s="52"/>
      <c r="E60" s="45"/>
    </row>
    <row r="61" spans="1:5" ht="21.75" customHeight="1" x14ac:dyDescent="0.25">
      <c r="A61" s="45">
        <v>54</v>
      </c>
      <c r="B61" s="45" t="str">
        <f>'žákyně 04-05'!B66</f>
        <v xml:space="preserve">Vávrová Michaela </v>
      </c>
      <c r="C61" s="176" t="str">
        <f>'žákyně 04-05'!D66</f>
        <v>Slezan Frýdek-Místek B</v>
      </c>
      <c r="D61" s="52"/>
      <c r="E61" s="45"/>
    </row>
    <row r="62" spans="1:5" ht="21.75" customHeight="1" x14ac:dyDescent="0.25">
      <c r="A62" s="45">
        <v>55</v>
      </c>
      <c r="B62" s="45" t="str">
        <f>'žákyně 04-05'!B67</f>
        <v>Potůčková Sabina</v>
      </c>
      <c r="C62" s="176" t="str">
        <f>'žákyně 04-05'!D67</f>
        <v>AK SSK Vítkovice</v>
      </c>
      <c r="D62" s="52"/>
      <c r="E62" s="45"/>
    </row>
    <row r="63" spans="1:5" ht="21.75" customHeight="1" x14ac:dyDescent="0.25">
      <c r="A63" s="45">
        <v>56</v>
      </c>
      <c r="B63" s="45" t="str">
        <f>'žákyně 04-05'!B68</f>
        <v>Kluzová Michaela</v>
      </c>
      <c r="C63" s="176" t="str">
        <f>'žákyně 04-05'!D68</f>
        <v>TJ TŽ Třinec A</v>
      </c>
      <c r="D63" s="52"/>
      <c r="E63" s="45"/>
    </row>
    <row r="64" spans="1:5" ht="21.75" customHeight="1" x14ac:dyDescent="0.25">
      <c r="A64" s="45">
        <v>57</v>
      </c>
      <c r="B64" s="45" t="str">
        <f>'žákyně 04-05'!B69</f>
        <v>Melčáková Michaela</v>
      </c>
      <c r="C64" s="176" t="str">
        <f>'žákyně 04-05'!D69</f>
        <v>Kopřivnice B</v>
      </c>
      <c r="D64" s="52"/>
      <c r="E64" s="45"/>
    </row>
    <row r="65" spans="1:6" ht="21.75" customHeight="1" x14ac:dyDescent="0.25">
      <c r="A65" s="45">
        <v>58</v>
      </c>
      <c r="B65" s="45" t="str">
        <f>'žákyně 04-05'!B70</f>
        <v>Pietrová Veronika</v>
      </c>
      <c r="C65" s="176" t="str">
        <f>'žákyně 04-05'!D70</f>
        <v>TJ TŽ Třinec A</v>
      </c>
      <c r="D65" s="52"/>
      <c r="E65" s="45"/>
    </row>
    <row r="66" spans="1:6" ht="20.85" customHeight="1" thickBot="1" x14ac:dyDescent="0.3">
      <c r="A66" s="45">
        <v>59</v>
      </c>
      <c r="B66" s="45" t="str">
        <f>'žákyně 04-05'!B71</f>
        <v>Hendrychová;</v>
      </c>
      <c r="C66" s="176">
        <f>'žákyně 04-05'!D71</f>
        <v>0</v>
      </c>
      <c r="D66" s="52"/>
      <c r="E66" s="45"/>
      <c r="F66" s="47"/>
    </row>
    <row r="68" spans="1:6" ht="18.75" x14ac:dyDescent="0.3">
      <c r="A68" s="5" t="s">
        <v>12</v>
      </c>
      <c r="B68" s="6"/>
      <c r="C68" s="5" t="s">
        <v>13</v>
      </c>
      <c r="E68" s="11"/>
    </row>
    <row r="69" spans="1:6" ht="28.5" x14ac:dyDescent="0.45">
      <c r="A69" s="44" t="s">
        <v>19</v>
      </c>
      <c r="B69" s="42"/>
      <c r="C69" s="42"/>
      <c r="D69" s="51" t="s">
        <v>31</v>
      </c>
      <c r="E69" s="42"/>
    </row>
    <row r="70" spans="1:6" x14ac:dyDescent="0.25">
      <c r="A70" s="45"/>
      <c r="B70" s="45" t="s">
        <v>6</v>
      </c>
      <c r="C70" s="45" t="s">
        <v>2</v>
      </c>
      <c r="D70" s="52" t="s">
        <v>8</v>
      </c>
      <c r="E70" s="45" t="s">
        <v>3</v>
      </c>
    </row>
    <row r="71" spans="1:6" ht="21.75" customHeight="1" x14ac:dyDescent="0.25">
      <c r="A71" s="45">
        <v>60</v>
      </c>
      <c r="B71" s="45"/>
      <c r="C71" s="176"/>
      <c r="D71" s="52"/>
      <c r="E71" s="45"/>
    </row>
    <row r="72" spans="1:6" ht="21.75" customHeight="1" x14ac:dyDescent="0.25">
      <c r="A72" s="45">
        <v>61</v>
      </c>
      <c r="B72" s="45"/>
      <c r="C72" s="176"/>
      <c r="D72" s="52"/>
      <c r="E72" s="45"/>
    </row>
    <row r="73" spans="1:6" ht="21.75" customHeight="1" x14ac:dyDescent="0.25">
      <c r="A73" s="45">
        <v>62</v>
      </c>
      <c r="B73" s="45"/>
      <c r="C73" s="176"/>
      <c r="D73" s="52"/>
      <c r="E73" s="45"/>
    </row>
    <row r="74" spans="1:6" ht="21.75" customHeight="1" x14ac:dyDescent="0.25">
      <c r="A74" s="45">
        <v>63</v>
      </c>
      <c r="B74" s="45"/>
      <c r="C74" s="176"/>
      <c r="D74" s="52"/>
      <c r="E74" s="45"/>
    </row>
    <row r="75" spans="1:6" ht="21.75" customHeight="1" x14ac:dyDescent="0.25">
      <c r="A75" s="45">
        <v>64</v>
      </c>
      <c r="B75" s="45"/>
      <c r="C75" s="176"/>
      <c r="D75" s="52"/>
      <c r="E75" s="45"/>
    </row>
    <row r="76" spans="1:6" ht="21.75" customHeight="1" x14ac:dyDescent="0.25">
      <c r="A76" s="45">
        <v>65</v>
      </c>
      <c r="B76" s="45"/>
      <c r="C76" s="176"/>
      <c r="D76" s="52"/>
      <c r="E76" s="45"/>
    </row>
    <row r="77" spans="1:6" ht="21.75" customHeight="1" x14ac:dyDescent="0.25">
      <c r="A77" s="45">
        <v>66</v>
      </c>
      <c r="B77" s="45"/>
      <c r="C77" s="176"/>
      <c r="D77" s="52"/>
      <c r="E77" s="45"/>
    </row>
    <row r="78" spans="1:6" ht="21.75" customHeight="1" x14ac:dyDescent="0.25">
      <c r="A78" s="45">
        <v>67</v>
      </c>
      <c r="B78" s="45"/>
      <c r="C78" s="176"/>
      <c r="D78" s="52"/>
      <c r="E78" s="45"/>
    </row>
    <row r="79" spans="1:6" ht="21.75" customHeight="1" x14ac:dyDescent="0.25">
      <c r="A79" s="45">
        <v>68</v>
      </c>
      <c r="B79" s="45"/>
      <c r="C79" s="176"/>
      <c r="D79" s="52"/>
      <c r="E79" s="45"/>
    </row>
    <row r="80" spans="1:6" ht="21.75" customHeight="1" x14ac:dyDescent="0.25">
      <c r="A80" s="45">
        <v>69</v>
      </c>
      <c r="B80" s="45"/>
      <c r="C80" s="176"/>
      <c r="D80" s="52"/>
      <c r="E80" s="45"/>
    </row>
    <row r="81" spans="1:5" ht="21.75" customHeight="1" x14ac:dyDescent="0.25">
      <c r="A81" s="45">
        <v>70</v>
      </c>
      <c r="B81" s="45"/>
      <c r="C81" s="176"/>
      <c r="D81" s="52"/>
      <c r="E81" s="45"/>
    </row>
    <row r="82" spans="1:5" ht="21.75" customHeight="1" x14ac:dyDescent="0.25">
      <c r="A82" s="45">
        <v>71</v>
      </c>
      <c r="B82" s="45"/>
      <c r="C82" s="176"/>
      <c r="D82" s="52"/>
      <c r="E82" s="45"/>
    </row>
    <row r="83" spans="1:5" ht="21.75" customHeight="1" x14ac:dyDescent="0.25">
      <c r="A83" s="45">
        <v>72</v>
      </c>
      <c r="B83" s="45"/>
      <c r="C83" s="176"/>
      <c r="D83" s="52"/>
      <c r="E83" s="45"/>
    </row>
    <row r="84" spans="1:5" ht="21.75" customHeight="1" x14ac:dyDescent="0.25">
      <c r="A84" s="45">
        <v>73</v>
      </c>
      <c r="B84" s="45">
        <f>'žákyně 04-05'!B90</f>
        <v>0</v>
      </c>
      <c r="C84" s="176">
        <f>'žákyně 04-05'!D90</f>
        <v>0</v>
      </c>
      <c r="D84" s="52"/>
      <c r="E84" s="45"/>
    </row>
    <row r="85" spans="1:5" ht="21.75" customHeight="1" x14ac:dyDescent="0.25">
      <c r="A85" s="45">
        <v>74</v>
      </c>
      <c r="B85" s="45" t="str">
        <f>'žákyně 04-05'!B34</f>
        <v>Válková Nikola</v>
      </c>
      <c r="C85" s="176" t="str">
        <f>'žákyně 04-05'!D34</f>
        <v>Atletika PORUBA</v>
      </c>
      <c r="D85" s="52"/>
      <c r="E85" s="45"/>
    </row>
    <row r="86" spans="1:5" ht="21.75" customHeight="1" x14ac:dyDescent="0.25">
      <c r="A86" s="45">
        <v>75</v>
      </c>
      <c r="B86" s="45">
        <f>'žákyně 04-05'!B92</f>
        <v>75</v>
      </c>
      <c r="C86" s="176">
        <f>'žákyně 04-05'!D92</f>
        <v>475</v>
      </c>
      <c r="D86" s="52"/>
      <c r="E86" s="45"/>
    </row>
    <row r="87" spans="1:5" ht="21.75" customHeight="1" x14ac:dyDescent="0.25">
      <c r="A87" s="45">
        <v>76</v>
      </c>
      <c r="B87" s="45">
        <f>'žákyně 04-05'!B93</f>
        <v>76</v>
      </c>
      <c r="C87" s="176">
        <f>'žákyně 04-05'!D93</f>
        <v>476</v>
      </c>
      <c r="D87" s="52"/>
      <c r="E87" s="45"/>
    </row>
    <row r="88" spans="1:5" ht="21.75" customHeight="1" x14ac:dyDescent="0.25">
      <c r="A88" s="45">
        <v>77</v>
      </c>
      <c r="B88" s="45">
        <f>'žákyně 04-05'!B94</f>
        <v>77</v>
      </c>
      <c r="C88" s="176">
        <f>'žákyně 04-05'!D94</f>
        <v>477</v>
      </c>
      <c r="D88" s="52"/>
      <c r="E88" s="45"/>
    </row>
    <row r="89" spans="1:5" ht="21.75" customHeight="1" x14ac:dyDescent="0.25">
      <c r="A89" s="45">
        <v>78</v>
      </c>
      <c r="B89" s="45">
        <f>'žákyně 04-05'!B95</f>
        <v>78</v>
      </c>
      <c r="C89" s="176">
        <f>'žákyně 04-05'!D95</f>
        <v>478</v>
      </c>
      <c r="D89" s="52"/>
      <c r="E89" s="45"/>
    </row>
    <row r="90" spans="1:5" ht="21.75" customHeight="1" x14ac:dyDescent="0.25">
      <c r="A90" s="45">
        <v>79</v>
      </c>
      <c r="B90" s="45">
        <f>'žákyně 04-05'!B96</f>
        <v>0</v>
      </c>
      <c r="C90" s="176">
        <f>'žákyně 04-05'!D96</f>
        <v>0</v>
      </c>
      <c r="D90" s="52"/>
      <c r="E90" s="45"/>
    </row>
    <row r="91" spans="1:5" ht="21.75" customHeight="1" x14ac:dyDescent="0.25">
      <c r="A91" s="45">
        <v>80</v>
      </c>
      <c r="B91" s="45">
        <f>'žákyně 04-05'!B97</f>
        <v>0</v>
      </c>
      <c r="C91" s="176">
        <f>'žákyně 04-05'!D97</f>
        <v>0</v>
      </c>
      <c r="D91" s="52"/>
      <c r="E91" s="45"/>
    </row>
    <row r="92" spans="1:5" ht="21.75" customHeight="1" x14ac:dyDescent="0.25">
      <c r="A92" s="45">
        <v>81</v>
      </c>
      <c r="B92" s="45">
        <f>'žákyně 04-05'!B98</f>
        <v>0</v>
      </c>
      <c r="C92" s="176">
        <f>'žákyně 04-05'!D98</f>
        <v>0</v>
      </c>
      <c r="D92" s="52"/>
      <c r="E92" s="45"/>
    </row>
    <row r="93" spans="1:5" ht="21.75" customHeight="1" x14ac:dyDescent="0.25">
      <c r="A93" s="45">
        <v>82</v>
      </c>
      <c r="B93" s="45">
        <f>'žákyně 04-05'!B99</f>
        <v>0</v>
      </c>
      <c r="C93" s="176">
        <f>'žákyně 04-05'!D99</f>
        <v>0</v>
      </c>
      <c r="D93" s="52"/>
      <c r="E93" s="45"/>
    </row>
    <row r="94" spans="1:5" ht="21.75" customHeight="1" x14ac:dyDescent="0.25">
      <c r="A94" s="45">
        <v>83</v>
      </c>
      <c r="B94" s="45">
        <f>'žákyně 04-05'!B100</f>
        <v>0</v>
      </c>
      <c r="C94" s="176">
        <f>'žákyně 04-05'!D100</f>
        <v>0</v>
      </c>
      <c r="D94" s="52"/>
      <c r="E94" s="45"/>
    </row>
    <row r="95" spans="1:5" ht="21.75" customHeight="1" x14ac:dyDescent="0.25">
      <c r="A95" s="45">
        <v>84</v>
      </c>
      <c r="B95" s="45">
        <f>'žákyně 04-05'!B101</f>
        <v>0</v>
      </c>
      <c r="C95" s="176">
        <f>'žákyně 04-05'!D101</f>
        <v>0</v>
      </c>
      <c r="D95" s="52"/>
      <c r="E95" s="45"/>
    </row>
    <row r="96" spans="1:5" ht="21.75" customHeight="1" x14ac:dyDescent="0.25">
      <c r="A96" s="45">
        <v>85</v>
      </c>
      <c r="B96" s="45">
        <f>'žákyně 04-05'!B102</f>
        <v>0</v>
      </c>
      <c r="C96" s="176">
        <f>'žákyně 04-05'!D102</f>
        <v>0</v>
      </c>
      <c r="D96" s="52"/>
      <c r="E96" s="45"/>
    </row>
    <row r="97" spans="1:5" ht="21.75" customHeight="1" x14ac:dyDescent="0.25">
      <c r="A97" s="45">
        <v>86</v>
      </c>
      <c r="B97" s="45">
        <f>'žákyně 04-05'!B103</f>
        <v>0</v>
      </c>
      <c r="C97" s="176">
        <f>'žákyně 04-05'!D103</f>
        <v>0</v>
      </c>
      <c r="D97" s="52"/>
      <c r="E97" s="45"/>
    </row>
    <row r="98" spans="1:5" ht="21.75" customHeight="1" x14ac:dyDescent="0.25">
      <c r="A98" s="45">
        <v>87</v>
      </c>
      <c r="B98" s="45">
        <f>'žákyně 04-05'!B104</f>
        <v>0</v>
      </c>
      <c r="C98" s="176">
        <f>'žákyně 04-05'!D104</f>
        <v>0</v>
      </c>
      <c r="D98" s="52"/>
      <c r="E98" s="45"/>
    </row>
    <row r="99" spans="1:5" ht="21.75" customHeight="1" x14ac:dyDescent="0.25">
      <c r="A99" s="45">
        <v>88</v>
      </c>
      <c r="B99" s="45">
        <f>'žákyně 04-05'!B105</f>
        <v>0</v>
      </c>
      <c r="C99" s="176">
        <f>'žákyně 04-05'!D105</f>
        <v>0</v>
      </c>
      <c r="D99" s="52"/>
      <c r="E99" s="4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23</vt:i4>
      </vt:variant>
    </vt:vector>
  </HeadingPairs>
  <TitlesOfParts>
    <vt:vector size="23" baseType="lpstr">
      <vt:lpstr>odddíly</vt:lpstr>
      <vt:lpstr>žákyně 06-07 </vt:lpstr>
      <vt:lpstr>žákyně 04-05</vt:lpstr>
      <vt:lpstr>žáci 06-07</vt:lpstr>
      <vt:lpstr>žáci 04-05</vt:lpstr>
      <vt:lpstr>50m (mlH)</vt:lpstr>
      <vt:lpstr>50m (stH)</vt:lpstr>
      <vt:lpstr>50m(mlD)</vt:lpstr>
      <vt:lpstr>50m (stD)</vt:lpstr>
      <vt:lpstr>600m(mlD)</vt:lpstr>
      <vt:lpstr>600m (mlH) </vt:lpstr>
      <vt:lpstr>600m (stH)</vt:lpstr>
      <vt:lpstr>600m (stD)</vt:lpstr>
      <vt:lpstr>Dálka(mlD)</vt:lpstr>
      <vt:lpstr>Dálka (mlH)</vt:lpstr>
      <vt:lpstr>Dálka (stH)</vt:lpstr>
      <vt:lpstr>Dálka (stD)</vt:lpstr>
      <vt:lpstr>Míček(mlD)</vt:lpstr>
      <vt:lpstr>Míček(mlH)</vt:lpstr>
      <vt:lpstr>Míček(stH)</vt:lpstr>
      <vt:lpstr>Míček (stD)</vt:lpstr>
      <vt:lpstr>List6</vt:lpstr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2015-05-19T17:14:39Z</dcterms:modified>
</cp:coreProperties>
</file>