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2" tabRatio="964" activeTab="0"/>
  </bookViews>
  <sheets>
    <sheet name="družstva" sheetId="1" r:id="rId1"/>
    <sheet name="Počty" sheetId="2" r:id="rId2"/>
    <sheet name="1.kolo" sheetId="3" r:id="rId3"/>
    <sheet name="2.kolo" sheetId="4" r:id="rId4"/>
    <sheet name="3.kolo" sheetId="5" r:id="rId5"/>
    <sheet name="4.kolo" sheetId="6" r:id="rId6"/>
    <sheet name="5.kolo" sheetId="7" r:id="rId7"/>
    <sheet name="6.kolo" sheetId="8" r:id="rId8"/>
    <sheet name="7.kolo" sheetId="9" r:id="rId9"/>
    <sheet name="D 05" sheetId="10" r:id="rId10"/>
    <sheet name="D 06" sheetId="11" r:id="rId11"/>
    <sheet name="H 05" sheetId="12" r:id="rId12"/>
    <sheet name="H 06" sheetId="13" r:id="rId13"/>
  </sheets>
  <definedNames/>
  <calcPr fullCalcOnLoad="1"/>
</workbook>
</file>

<file path=xl/sharedStrings.xml><?xml version="1.0" encoding="utf-8"?>
<sst xmlns="http://schemas.openxmlformats.org/spreadsheetml/2006/main" count="2765" uniqueCount="1047">
  <si>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</si>
  <si>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</si>
  <si>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</si>
  <si>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</si>
  <si>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</si>
  <si>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</si>
  <si>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</si>
  <si>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</si>
  <si>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</si>
  <si>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</si>
  <si>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</si>
  <si>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</si>
  <si>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</si>
  <si>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</si>
  <si>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</si>
  <si>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</si>
  <si>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</si>
  <si>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</si>
  <si>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</si>
  <si>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</si>
  <si>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</si>
  <si>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</si>
  <si>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</si>
  <si>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</si>
  <si>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</si>
  <si>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</si>
  <si>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Vilčková Karolína</t>
  </si>
  <si>
    <t>28.</t>
  </si>
  <si>
    <t>29.</t>
  </si>
  <si>
    <t>30.</t>
  </si>
  <si>
    <t>31.</t>
  </si>
  <si>
    <t>32.</t>
  </si>
  <si>
    <t>Sikorová Markéta</t>
  </si>
  <si>
    <t>TJ Jäkl Karviná</t>
  </si>
  <si>
    <t>Feilhauerová Ema</t>
  </si>
  <si>
    <t>Šebestíková Sára</t>
  </si>
  <si>
    <t>33.</t>
  </si>
  <si>
    <t>TJ Valašské Meziříčí</t>
  </si>
  <si>
    <t>SSK Vítkovice</t>
  </si>
  <si>
    <t>1</t>
  </si>
  <si>
    <t>34.</t>
  </si>
  <si>
    <t>19</t>
  </si>
  <si>
    <t>Hájovský Josef</t>
  </si>
  <si>
    <t>Vlk Martin</t>
  </si>
  <si>
    <t>Samiec Ondřej</t>
  </si>
  <si>
    <t>Surovec David</t>
  </si>
  <si>
    <t>Bujok Adam</t>
  </si>
  <si>
    <t>Reis Daniel</t>
  </si>
  <si>
    <t>Grzych Oliver</t>
  </si>
  <si>
    <t>Tobola Jakub</t>
  </si>
  <si>
    <t>Langer Martin</t>
  </si>
  <si>
    <t>Kozlová Valentýna</t>
  </si>
  <si>
    <t>Slezan FM B</t>
  </si>
  <si>
    <t>35.</t>
  </si>
  <si>
    <t>36.</t>
  </si>
  <si>
    <t>37.</t>
  </si>
  <si>
    <t>38.</t>
  </si>
  <si>
    <t>39.</t>
  </si>
  <si>
    <t>40.</t>
  </si>
  <si>
    <t>41.</t>
  </si>
  <si>
    <t>1.kolo</t>
  </si>
  <si>
    <t>2.kolo</t>
  </si>
  <si>
    <t>3.kolo</t>
  </si>
  <si>
    <t>4.kolo</t>
  </si>
  <si>
    <t>5.kolo</t>
  </si>
  <si>
    <t>6.kolo</t>
  </si>
  <si>
    <t>7.kolo</t>
  </si>
  <si>
    <t>celkem</t>
  </si>
  <si>
    <t>oddíl</t>
  </si>
  <si>
    <t>závodnice</t>
  </si>
  <si>
    <t>poř.</t>
  </si>
  <si>
    <t>roč.</t>
  </si>
  <si>
    <t>Hoši ročník 2005</t>
  </si>
  <si>
    <t>Dívky ročník 2005</t>
  </si>
  <si>
    <t>0</t>
  </si>
  <si>
    <t>Pořadí družstev</t>
  </si>
  <si>
    <t>TJ Slezan Frýdek-Místek A</t>
  </si>
  <si>
    <t>TJ Slezan Frýdek-Místek B</t>
  </si>
  <si>
    <t>hl.body</t>
  </si>
  <si>
    <t>celkově</t>
  </si>
  <si>
    <t>pom. b.</t>
  </si>
  <si>
    <t>1. kolo</t>
  </si>
  <si>
    <t>hl.b.</t>
  </si>
  <si>
    <t>pom.b.</t>
  </si>
  <si>
    <t>2. kolo</t>
  </si>
  <si>
    <t>6. kolo</t>
  </si>
  <si>
    <t>7. kolo</t>
  </si>
  <si>
    <t>2.</t>
  </si>
  <si>
    <t>3.</t>
  </si>
  <si>
    <t>4.</t>
  </si>
  <si>
    <t>5.</t>
  </si>
  <si>
    <t>6.</t>
  </si>
  <si>
    <t>7.</t>
  </si>
  <si>
    <t>8.</t>
  </si>
  <si>
    <t>dívky</t>
  </si>
  <si>
    <t>hoši</t>
  </si>
  <si>
    <t>celkově startů</t>
  </si>
  <si>
    <t>Počet závodníků v jednotlivých kolech</t>
  </si>
  <si>
    <t>Boboková Nikola</t>
  </si>
  <si>
    <t>Ernstová Natálie</t>
  </si>
  <si>
    <t>Stehnová Alice</t>
  </si>
  <si>
    <t>42.</t>
  </si>
  <si>
    <t>43.</t>
  </si>
  <si>
    <t>44.</t>
  </si>
  <si>
    <t>45.</t>
  </si>
  <si>
    <t>46.</t>
  </si>
  <si>
    <t>Frýdl Vojtěch</t>
  </si>
  <si>
    <t>40</t>
  </si>
  <si>
    <t>Koza Michal</t>
  </si>
  <si>
    <t>Smyček David</t>
  </si>
  <si>
    <t>47.</t>
  </si>
  <si>
    <t>48.</t>
  </si>
  <si>
    <t>49.</t>
  </si>
  <si>
    <t>37</t>
  </si>
  <si>
    <t>31</t>
  </si>
  <si>
    <t>50.</t>
  </si>
  <si>
    <t>51.</t>
  </si>
  <si>
    <t>Škapa Jakub</t>
  </si>
  <si>
    <t>Honěk Adam</t>
  </si>
  <si>
    <t>9.</t>
  </si>
  <si>
    <t>10.</t>
  </si>
  <si>
    <t>11.</t>
  </si>
  <si>
    <t>12.</t>
  </si>
  <si>
    <t>Kanitrová Kamila</t>
  </si>
  <si>
    <t>AO Slávia Havířov</t>
  </si>
  <si>
    <t>AK EZ Kopřivnice B</t>
  </si>
  <si>
    <t>AK EZ Kopřivnice A</t>
  </si>
  <si>
    <t>TJ TŽ Třinec B</t>
  </si>
  <si>
    <t>TJ TŽ Třinec A</t>
  </si>
  <si>
    <t>Atletika Poruba</t>
  </si>
  <si>
    <t>Pešlová Patricie</t>
  </si>
  <si>
    <t>Slezan FM</t>
  </si>
  <si>
    <t>Hanzelková Amálie</t>
  </si>
  <si>
    <t>Kojecká Lucie</t>
  </si>
  <si>
    <t>Výmolová Anna</t>
  </si>
  <si>
    <t>Hoňková Agáta</t>
  </si>
  <si>
    <t>Hrčková Julie</t>
  </si>
  <si>
    <t>Krchňáková Tereza</t>
  </si>
  <si>
    <t>Bystřičanová Barbora</t>
  </si>
  <si>
    <t>Benišová Petra</t>
  </si>
  <si>
    <t>Jachnická Alžběta</t>
  </si>
  <si>
    <t>Mendreková Kateřina</t>
  </si>
  <si>
    <t>Brozdová Darina</t>
  </si>
  <si>
    <t>Heczková Markéta</t>
  </si>
  <si>
    <t>52.</t>
  </si>
  <si>
    <t>53.</t>
  </si>
  <si>
    <t>54.</t>
  </si>
  <si>
    <t>Vávrová Michaela</t>
  </si>
  <si>
    <t>55.</t>
  </si>
  <si>
    <t>56.</t>
  </si>
  <si>
    <t>57.</t>
  </si>
  <si>
    <t>58.</t>
  </si>
  <si>
    <t>59.</t>
  </si>
  <si>
    <t>60.</t>
  </si>
  <si>
    <t>Machynová Barbora</t>
  </si>
  <si>
    <t>61.</t>
  </si>
  <si>
    <t>62.</t>
  </si>
  <si>
    <t>Andrlová Anna</t>
  </si>
  <si>
    <t>63.</t>
  </si>
  <si>
    <t>64.</t>
  </si>
  <si>
    <t>65.</t>
  </si>
  <si>
    <t>Hanzelka Daniel</t>
  </si>
  <si>
    <t>Klimas Jan</t>
  </si>
  <si>
    <t>Mitrenga Szymon</t>
  </si>
  <si>
    <t>Bojko František</t>
  </si>
  <si>
    <t>Marek Štěpán</t>
  </si>
  <si>
    <t>Sadílek Jakub</t>
  </si>
  <si>
    <t>Giergiel František</t>
  </si>
  <si>
    <t>Ptáček Jan</t>
  </si>
  <si>
    <t>Charvátek Jan</t>
  </si>
  <si>
    <t>Říha Prokop</t>
  </si>
  <si>
    <t>Juřena Josef</t>
  </si>
  <si>
    <t>Cieslar Matěj</t>
  </si>
  <si>
    <t>Maleček Jakub</t>
  </si>
  <si>
    <t>Hoši ročník 2006</t>
  </si>
  <si>
    <t>24</t>
  </si>
  <si>
    <t>23</t>
  </si>
  <si>
    <t>21</t>
  </si>
  <si>
    <t>20</t>
  </si>
  <si>
    <t>55</t>
  </si>
  <si>
    <t>16</t>
  </si>
  <si>
    <t>14</t>
  </si>
  <si>
    <t>30</t>
  </si>
  <si>
    <t>27</t>
  </si>
  <si>
    <t>22</t>
  </si>
  <si>
    <t>18</t>
  </si>
  <si>
    <t>17</t>
  </si>
  <si>
    <t>12</t>
  </si>
  <si>
    <t>15</t>
  </si>
  <si>
    <t>13</t>
  </si>
  <si>
    <t>25</t>
  </si>
  <si>
    <t>26</t>
  </si>
  <si>
    <t>28</t>
  </si>
  <si>
    <t>29</t>
  </si>
  <si>
    <t>Melčák Matěj</t>
  </si>
  <si>
    <t>32</t>
  </si>
  <si>
    <t>33</t>
  </si>
  <si>
    <t>34</t>
  </si>
  <si>
    <t>2006</t>
  </si>
  <si>
    <t>35</t>
  </si>
  <si>
    <t>2005</t>
  </si>
  <si>
    <t>36</t>
  </si>
  <si>
    <t>38</t>
  </si>
  <si>
    <t>39</t>
  </si>
  <si>
    <t>41</t>
  </si>
  <si>
    <t>42</t>
  </si>
  <si>
    <t>Ševčík Tadeáš</t>
  </si>
  <si>
    <t>43</t>
  </si>
  <si>
    <t>44</t>
  </si>
  <si>
    <t>45</t>
  </si>
  <si>
    <t>46</t>
  </si>
  <si>
    <t>Cholevík Dominik</t>
  </si>
  <si>
    <t>47</t>
  </si>
  <si>
    <t>Folwarczny David</t>
  </si>
  <si>
    <t>48</t>
  </si>
  <si>
    <t>49</t>
  </si>
  <si>
    <t>Bartoň Filip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</si>
  <si>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</si>
  <si>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</si>
  <si>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</si>
  <si>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</si>
  <si>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</si>
  <si>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</si>
  <si>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</si>
  <si>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</si>
  <si>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</si>
  <si>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</si>
  <si>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</si>
  <si>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Martynek Tobiáš</t>
  </si>
  <si>
    <t>Tkáčová Adéla</t>
  </si>
  <si>
    <t>Maternová Natálie</t>
  </si>
  <si>
    <t>Suchánková Johana</t>
  </si>
  <si>
    <t>Lieblová Tereza</t>
  </si>
  <si>
    <t>Motyková Aneta</t>
  </si>
  <si>
    <t>Návratová Amálie</t>
  </si>
  <si>
    <t>Jurečková Vendula</t>
  </si>
  <si>
    <t>Čmielová Barbora</t>
  </si>
  <si>
    <t>Kotrysová Adéla</t>
  </si>
  <si>
    <t>Michálková Lucie</t>
  </si>
  <si>
    <t>Kožuchová Nela</t>
  </si>
  <si>
    <t>Bělunková Michaela</t>
  </si>
  <si>
    <t>Pošvancová Tereza</t>
  </si>
  <si>
    <t>Glosová Kateřina</t>
  </si>
  <si>
    <t>Valová Alena</t>
  </si>
  <si>
    <t>Válková Nina</t>
  </si>
  <si>
    <t>Sochová Michaela</t>
  </si>
  <si>
    <t>Válková Ema</t>
  </si>
  <si>
    <t>Pondělníčková Michala</t>
  </si>
  <si>
    <t>Krčková Lucie</t>
  </si>
  <si>
    <t>Melčáková Michaela</t>
  </si>
  <si>
    <t>Macháčková Vendula</t>
  </si>
  <si>
    <t>Fojtík Jakub</t>
  </si>
  <si>
    <t>Třešňák Matěj</t>
  </si>
  <si>
    <t>Schneeberger Melanie Sophie</t>
  </si>
  <si>
    <t>66.</t>
  </si>
  <si>
    <t>Zach Matyáš</t>
  </si>
  <si>
    <t>Boková Zuzana</t>
  </si>
  <si>
    <t>Slezan FM A</t>
  </si>
  <si>
    <t>Pavelka Tomáš</t>
  </si>
  <si>
    <t>Pohl Adam</t>
  </si>
  <si>
    <t>Prášková Erika</t>
  </si>
  <si>
    <t>Holub Vít</t>
  </si>
  <si>
    <t>Ermisová Lea</t>
  </si>
  <si>
    <t>Ebr Pavel</t>
  </si>
  <si>
    <t>Bartoň Tobiáš</t>
  </si>
  <si>
    <t>Rýdlová Ivana</t>
  </si>
  <si>
    <t>Beskydský pohár přípravek 2016</t>
  </si>
  <si>
    <t>4. ročník</t>
  </si>
  <si>
    <t>Frýdek-Místek            3. kolo         Májové závody 1.5.2016</t>
  </si>
  <si>
    <t>Frýdek-Místek            7. kolo         22.9.2016</t>
  </si>
  <si>
    <t>Vítkovice        6. kolo         13.9.2016</t>
  </si>
  <si>
    <t>Poruba        5. kolo         23.6.2016</t>
  </si>
  <si>
    <t>Štramberk         4. kolo         21.5.2016</t>
  </si>
  <si>
    <t>TJ Valašské Meziříčí A</t>
  </si>
  <si>
    <t>TJ Valašské Meziříčí B</t>
  </si>
  <si>
    <t>Frýdek-Místek            1. závod       19. 3. 2016</t>
  </si>
  <si>
    <t>Pořadí družstev v 1.kole</t>
  </si>
  <si>
    <t>hlavní body</t>
  </si>
  <si>
    <t>pomocné body</t>
  </si>
  <si>
    <t xml:space="preserve">525 </t>
  </si>
  <si>
    <t>365</t>
  </si>
  <si>
    <t>269</t>
  </si>
  <si>
    <t xml:space="preserve">  9</t>
  </si>
  <si>
    <t>186</t>
  </si>
  <si>
    <t xml:space="preserve">  8</t>
  </si>
  <si>
    <t>156</t>
  </si>
  <si>
    <t xml:space="preserve">  7</t>
  </si>
  <si>
    <t xml:space="preserve">  96</t>
  </si>
  <si>
    <t xml:space="preserve">  6</t>
  </si>
  <si>
    <t xml:space="preserve">  22</t>
  </si>
  <si>
    <t xml:space="preserve">  5</t>
  </si>
  <si>
    <t xml:space="preserve">  17</t>
  </si>
  <si>
    <t xml:space="preserve">  4</t>
  </si>
  <si>
    <t xml:space="preserve">  15</t>
  </si>
  <si>
    <t xml:space="preserve">  3</t>
  </si>
  <si>
    <t xml:space="preserve">  11</t>
  </si>
  <si>
    <t xml:space="preserve">  2</t>
  </si>
  <si>
    <t xml:space="preserve">    0</t>
  </si>
  <si>
    <t xml:space="preserve">  0</t>
  </si>
  <si>
    <t>Dívky 2005/2006 - 900 m</t>
  </si>
  <si>
    <t>3:21 min.</t>
  </si>
  <si>
    <t>45 bodů</t>
  </si>
  <si>
    <t>Pěšlová Patricie</t>
  </si>
  <si>
    <t>3:25</t>
  </si>
  <si>
    <t>3:26</t>
  </si>
  <si>
    <t>3:27</t>
  </si>
  <si>
    <t>3:28</t>
  </si>
  <si>
    <t>3:30</t>
  </si>
  <si>
    <t>3:32</t>
  </si>
  <si>
    <t>3:36</t>
  </si>
  <si>
    <t>3:37</t>
  </si>
  <si>
    <t>Kluzová Micheala</t>
  </si>
  <si>
    <t>3:38</t>
  </si>
  <si>
    <t>3:40</t>
  </si>
  <si>
    <t>3:41</t>
  </si>
  <si>
    <t>3:42</t>
  </si>
  <si>
    <t>3:44</t>
  </si>
  <si>
    <t>3:45</t>
  </si>
  <si>
    <t>Janáková Sára</t>
  </si>
  <si>
    <t>3:46</t>
  </si>
  <si>
    <t>Janiczková Lenka</t>
  </si>
  <si>
    <t>3:47</t>
  </si>
  <si>
    <t>3:48</t>
  </si>
  <si>
    <t>3:49</t>
  </si>
  <si>
    <t>3:50</t>
  </si>
  <si>
    <t>3:51</t>
  </si>
  <si>
    <t>3:52</t>
  </si>
  <si>
    <t>3:53</t>
  </si>
  <si>
    <t>3:54</t>
  </si>
  <si>
    <t>3:55</t>
  </si>
  <si>
    <t>Hlaváčová Klára</t>
  </si>
  <si>
    <t>3:57</t>
  </si>
  <si>
    <t>Ciencialová Dorota</t>
  </si>
  <si>
    <t>3:58</t>
  </si>
  <si>
    <t>Kaňoková Karolína</t>
  </si>
  <si>
    <t>3:59</t>
  </si>
  <si>
    <t>4:00</t>
  </si>
  <si>
    <t>4:02</t>
  </si>
  <si>
    <t>Ratajová Kateřina</t>
  </si>
  <si>
    <t>4:03</t>
  </si>
  <si>
    <t>4:04</t>
  </si>
  <si>
    <t>Svobodová Sabina</t>
  </si>
  <si>
    <t>4:05</t>
  </si>
  <si>
    <t>4:06</t>
  </si>
  <si>
    <t>Daňková Dorota</t>
  </si>
  <si>
    <t>Krchňáková Sára</t>
  </si>
  <si>
    <t>4:07</t>
  </si>
  <si>
    <t>4:08</t>
  </si>
  <si>
    <t>4:09</t>
  </si>
  <si>
    <t>4:10</t>
  </si>
  <si>
    <t>Janáková Nikola</t>
  </si>
  <si>
    <t>4:11</t>
  </si>
  <si>
    <t>Sall Serafina Crystal</t>
  </si>
  <si>
    <t>4:12</t>
  </si>
  <si>
    <t>Puczoková Simona</t>
  </si>
  <si>
    <t>4:18</t>
  </si>
  <si>
    <t>4:21</t>
  </si>
  <si>
    <t>Zwyrtková Adéla</t>
  </si>
  <si>
    <t>4:22</t>
  </si>
  <si>
    <t>4:26</t>
  </si>
  <si>
    <t>Jančová Klára</t>
  </si>
  <si>
    <t>4:28</t>
  </si>
  <si>
    <t>Recková Rozálie</t>
  </si>
  <si>
    <t>4:29</t>
  </si>
  <si>
    <t>Podaná Klára</t>
  </si>
  <si>
    <t>Vavrušová Sára</t>
  </si>
  <si>
    <t>4:31</t>
  </si>
  <si>
    <t>Nováčková Dominika</t>
  </si>
  <si>
    <t>4:32</t>
  </si>
  <si>
    <t xml:space="preserve">Sysalová Anna </t>
  </si>
  <si>
    <t>Kuřilová Kateřina</t>
  </si>
  <si>
    <t>4:33</t>
  </si>
  <si>
    <t>Ruszová Karolína</t>
  </si>
  <si>
    <t>4:35</t>
  </si>
  <si>
    <t>4:47</t>
  </si>
  <si>
    <t>Štefková Michaela</t>
  </si>
  <si>
    <t>5.23</t>
  </si>
  <si>
    <t>Chlapci 2005/2006 - 900 m</t>
  </si>
  <si>
    <t>3:17 min.</t>
  </si>
  <si>
    <t>3:20</t>
  </si>
  <si>
    <t>3:22</t>
  </si>
  <si>
    <t xml:space="preserve">Bartoň Max </t>
  </si>
  <si>
    <t>3:29</t>
  </si>
  <si>
    <t>3:33</t>
  </si>
  <si>
    <t>3:34</t>
  </si>
  <si>
    <t>3:35</t>
  </si>
  <si>
    <t>Bok Matěj</t>
  </si>
  <si>
    <t xml:space="preserve">Raška Vojtěch </t>
  </si>
  <si>
    <t>Böhm Filip</t>
  </si>
  <si>
    <t>3:39</t>
  </si>
  <si>
    <t>Čuraj Adam</t>
  </si>
  <si>
    <t>3:43</t>
  </si>
  <si>
    <t>Matola Jiří</t>
  </si>
  <si>
    <t>Hrabovský Michal</t>
  </si>
  <si>
    <t xml:space="preserve">Kovář Vojtěch </t>
  </si>
  <si>
    <t>Frydrych Tomáš</t>
  </si>
  <si>
    <t>3:56</t>
  </si>
  <si>
    <t>Vavruša Samuel</t>
  </si>
  <si>
    <t>4:01</t>
  </si>
  <si>
    <t>Kowala Pavel</t>
  </si>
  <si>
    <t>Kluz Matouš</t>
  </si>
  <si>
    <t>Horák Jakub</t>
  </si>
  <si>
    <t>Kluz Šimon</t>
  </si>
  <si>
    <t>4:13</t>
  </si>
  <si>
    <t>4:15</t>
  </si>
  <si>
    <t>4:16</t>
  </si>
  <si>
    <t>Szlauer Šimon</t>
  </si>
  <si>
    <t>Niemczyk Alan</t>
  </si>
  <si>
    <t>4:20</t>
  </si>
  <si>
    <t>Dej Filip</t>
  </si>
  <si>
    <t>Pawliczek Levi</t>
  </si>
  <si>
    <t>4:34</t>
  </si>
  <si>
    <t>Mrózek Jan</t>
  </si>
  <si>
    <t>4:42</t>
  </si>
  <si>
    <t>Žiak Dušan</t>
  </si>
  <si>
    <t>4:58</t>
  </si>
  <si>
    <t>Dívky ročník 2006</t>
  </si>
  <si>
    <t>423</t>
  </si>
  <si>
    <t>288</t>
  </si>
  <si>
    <t>236</t>
  </si>
  <si>
    <t>219</t>
  </si>
  <si>
    <t>161</t>
  </si>
  <si>
    <t>293</t>
  </si>
  <si>
    <t>948</t>
  </si>
  <si>
    <t>653</t>
  </si>
  <si>
    <t>505</t>
  </si>
  <si>
    <t>405</t>
  </si>
  <si>
    <t>317</t>
  </si>
  <si>
    <t>389</t>
  </si>
  <si>
    <t xml:space="preserve">2 </t>
  </si>
  <si>
    <r>
      <t xml:space="preserve">0 </t>
    </r>
    <r>
      <rPr>
        <sz val="8"/>
        <rFont val="Arial CE"/>
        <family val="0"/>
      </rPr>
      <t>/49/</t>
    </r>
  </si>
  <si>
    <r>
      <t xml:space="preserve">0 </t>
    </r>
    <r>
      <rPr>
        <sz val="8"/>
        <rFont val="Arial CE"/>
        <family val="0"/>
      </rPr>
      <t>/44/</t>
    </r>
  </si>
  <si>
    <t xml:space="preserve">45 </t>
  </si>
  <si>
    <t>Šimčíková Klára</t>
  </si>
  <si>
    <t>Tichá Bára</t>
  </si>
  <si>
    <t>Třinec 21.4.2016 - 2. kolo</t>
  </si>
  <si>
    <t>Celkem</t>
  </si>
  <si>
    <t>Jméno</t>
  </si>
  <si>
    <t>Oddíl</t>
  </si>
  <si>
    <t>60m</t>
  </si>
  <si>
    <t>Body</t>
  </si>
  <si>
    <t>dálka</t>
  </si>
  <si>
    <t>míček</t>
  </si>
  <si>
    <t>600m</t>
  </si>
  <si>
    <t>Poř.</t>
  </si>
  <si>
    <t>24.2.2005</t>
  </si>
  <si>
    <t>KOPRI A</t>
  </si>
  <si>
    <t>9,03</t>
  </si>
  <si>
    <t>4,15</t>
  </si>
  <si>
    <t>35,03</t>
  </si>
  <si>
    <t>57,02</t>
  </si>
  <si>
    <t>Szczerba Vojtěch</t>
  </si>
  <si>
    <t>TZTRI A</t>
  </si>
  <si>
    <t>9,07</t>
  </si>
  <si>
    <t>4,09</t>
  </si>
  <si>
    <t>24,51</t>
  </si>
  <si>
    <t>54,65</t>
  </si>
  <si>
    <t>9,19</t>
  </si>
  <si>
    <t>4,01</t>
  </si>
  <si>
    <t>35,40</t>
  </si>
  <si>
    <t>00,91</t>
  </si>
  <si>
    <t>28.6.2006</t>
  </si>
  <si>
    <t>9,31</t>
  </si>
  <si>
    <t>3,67</t>
  </si>
  <si>
    <t>40,35</t>
  </si>
  <si>
    <t>00,83</t>
  </si>
  <si>
    <t>FMIST</t>
  </si>
  <si>
    <t>9,34</t>
  </si>
  <si>
    <t>3,91</t>
  </si>
  <si>
    <t>32,36</t>
  </si>
  <si>
    <t>58,68</t>
  </si>
  <si>
    <t>Matýska Marek</t>
  </si>
  <si>
    <t>VALME</t>
  </si>
  <si>
    <t>9,30</t>
  </si>
  <si>
    <t>3,66</t>
  </si>
  <si>
    <t>34,60</t>
  </si>
  <si>
    <t>00,09</t>
  </si>
  <si>
    <t>14.10.2005</t>
  </si>
  <si>
    <t>PORUB</t>
  </si>
  <si>
    <t>9,32</t>
  </si>
  <si>
    <t>4,00</t>
  </si>
  <si>
    <t>34,24</t>
  </si>
  <si>
    <t>09,81</t>
  </si>
  <si>
    <t>Bohm Filip</t>
  </si>
  <si>
    <t>9,48</t>
  </si>
  <si>
    <t>3,83</t>
  </si>
  <si>
    <t>26,70</t>
  </si>
  <si>
    <t>2,</t>
  </si>
  <si>
    <t>03,24</t>
  </si>
  <si>
    <t>28.7.2005</t>
  </si>
  <si>
    <t>VITKO</t>
  </si>
  <si>
    <t>9,87</t>
  </si>
  <si>
    <t>3,35</t>
  </si>
  <si>
    <t>31,63</t>
  </si>
  <si>
    <t>57,30</t>
  </si>
  <si>
    <t>Malota Jiří</t>
  </si>
  <si>
    <t>3,62</t>
  </si>
  <si>
    <t>32,85</t>
  </si>
  <si>
    <t>07,38</t>
  </si>
  <si>
    <t>Bartoň Max</t>
  </si>
  <si>
    <t>24.3.2005</t>
  </si>
  <si>
    <t>9,69</t>
  </si>
  <si>
    <t>3,29</t>
  </si>
  <si>
    <t>35,63</t>
  </si>
  <si>
    <t>01,39</t>
  </si>
  <si>
    <t>9,65</t>
  </si>
  <si>
    <t>28,91</t>
  </si>
  <si>
    <t>02,15</t>
  </si>
  <si>
    <t>18.10.2005</t>
  </si>
  <si>
    <t>9,58</t>
  </si>
  <si>
    <t>3,92</t>
  </si>
  <si>
    <t>28,33</t>
  </si>
  <si>
    <t>06,22</t>
  </si>
  <si>
    <t>Martinkevič Matěj</t>
  </si>
  <si>
    <t>23.10.2006</t>
  </si>
  <si>
    <t>9,45</t>
  </si>
  <si>
    <t>3,32</t>
  </si>
  <si>
    <t>25,13</t>
  </si>
  <si>
    <t>04,01</t>
  </si>
  <si>
    <t>Raška Vojtěch</t>
  </si>
  <si>
    <t>27.2.2006</t>
  </si>
  <si>
    <t>9,79</t>
  </si>
  <si>
    <t>3,39</t>
  </si>
  <si>
    <t>34,29</t>
  </si>
  <si>
    <t>07,26</t>
  </si>
  <si>
    <t>8.5.2006</t>
  </si>
  <si>
    <t>10,14</t>
  </si>
  <si>
    <t>3,55</t>
  </si>
  <si>
    <t>33,88</t>
  </si>
  <si>
    <t>05,41</t>
  </si>
  <si>
    <t>20.3.2005</t>
  </si>
  <si>
    <t>9,59</t>
  </si>
  <si>
    <t>3,47</t>
  </si>
  <si>
    <t>37,37</t>
  </si>
  <si>
    <t>13,67</t>
  </si>
  <si>
    <t>9,60</t>
  </si>
  <si>
    <t>30,20</t>
  </si>
  <si>
    <t>11,18</t>
  </si>
  <si>
    <t>23.4.2006</t>
  </si>
  <si>
    <t>9,84</t>
  </si>
  <si>
    <t>3,71</t>
  </si>
  <si>
    <t>21,22</t>
  </si>
  <si>
    <t>03,95</t>
  </si>
  <si>
    <t>Kovář Vojtěch</t>
  </si>
  <si>
    <t>22.9.2005</t>
  </si>
  <si>
    <t>9,70</t>
  </si>
  <si>
    <t>32,70</t>
  </si>
  <si>
    <t>12,95</t>
  </si>
  <si>
    <t>9,99</t>
  </si>
  <si>
    <t>3,28</t>
  </si>
  <si>
    <t>29,02</t>
  </si>
  <si>
    <t>05,16</t>
  </si>
  <si>
    <t>15.1.2006</t>
  </si>
  <si>
    <t>3,26</t>
  </si>
  <si>
    <t>06,17</t>
  </si>
  <si>
    <t>7.1.2005</t>
  </si>
  <si>
    <t>10,35</t>
  </si>
  <si>
    <t>3,15</t>
  </si>
  <si>
    <t>37,53</t>
  </si>
  <si>
    <t>06,21</t>
  </si>
  <si>
    <t>10,01</t>
  </si>
  <si>
    <t>3,58</t>
  </si>
  <si>
    <t>22,75</t>
  </si>
  <si>
    <t>06,03</t>
  </si>
  <si>
    <t>10.5.2006</t>
  </si>
  <si>
    <t>9,82</t>
  </si>
  <si>
    <t>29,12</t>
  </si>
  <si>
    <t>09,90</t>
  </si>
  <si>
    <t>Lánský Šimon</t>
  </si>
  <si>
    <t>9,75</t>
  </si>
  <si>
    <t>3,44</t>
  </si>
  <si>
    <t>35,94</t>
  </si>
  <si>
    <t>16,61</t>
  </si>
  <si>
    <t>10,17</t>
  </si>
  <si>
    <t>3,34</t>
  </si>
  <si>
    <t>16,13</t>
  </si>
  <si>
    <t>00,21</t>
  </si>
  <si>
    <t>16.5.2006</t>
  </si>
  <si>
    <t>10,07</t>
  </si>
  <si>
    <t>34,26</t>
  </si>
  <si>
    <t>18,16</t>
  </si>
  <si>
    <t>9,93</t>
  </si>
  <si>
    <t>20,76</t>
  </si>
  <si>
    <t>10,78</t>
  </si>
  <si>
    <t>Vlach Tadeáš</t>
  </si>
  <si>
    <t>21.2.2005</t>
  </si>
  <si>
    <t>3,46</t>
  </si>
  <si>
    <t>37,55</t>
  </si>
  <si>
    <t>23,92</t>
  </si>
  <si>
    <t>3,31</t>
  </si>
  <si>
    <t>29,22</t>
  </si>
  <si>
    <t>12,38</t>
  </si>
  <si>
    <t>Matura Štěpán</t>
  </si>
  <si>
    <t>9,73</t>
  </si>
  <si>
    <t>3,89</t>
  </si>
  <si>
    <t>22,08</t>
  </si>
  <si>
    <t>21,39</t>
  </si>
  <si>
    <t>2,99</t>
  </si>
  <si>
    <t>33,36</t>
  </si>
  <si>
    <t>13,24</t>
  </si>
  <si>
    <t>Altman Patrik</t>
  </si>
  <si>
    <t>26.10.2005</t>
  </si>
  <si>
    <t>9,89</t>
  </si>
  <si>
    <t>3,37</t>
  </si>
  <si>
    <t>27,64</t>
  </si>
  <si>
    <t>17,05</t>
  </si>
  <si>
    <t>Lukaštík Vojtěch</t>
  </si>
  <si>
    <t>14.12.2005</t>
  </si>
  <si>
    <t>3,13</t>
  </si>
  <si>
    <t>30,92</t>
  </si>
  <si>
    <t>17,90</t>
  </si>
  <si>
    <t>9,90</t>
  </si>
  <si>
    <t>3,41</t>
  </si>
  <si>
    <t>25,56</t>
  </si>
  <si>
    <t>17,43</t>
  </si>
  <si>
    <t>5.5.2006</t>
  </si>
  <si>
    <t>10,18</t>
  </si>
  <si>
    <t>3,20</t>
  </si>
  <si>
    <t>32,55</t>
  </si>
  <si>
    <t>17,22</t>
  </si>
  <si>
    <t>25.9.2005</t>
  </si>
  <si>
    <t>KOPRI B</t>
  </si>
  <si>
    <t>9,86</t>
  </si>
  <si>
    <t>3,14</t>
  </si>
  <si>
    <t>26,79</t>
  </si>
  <si>
    <t>16,80</t>
  </si>
  <si>
    <t>16.9.2006</t>
  </si>
  <si>
    <t>10,00</t>
  </si>
  <si>
    <t>3,11</t>
  </si>
  <si>
    <t>29,24</t>
  </si>
  <si>
    <t>16,26</t>
  </si>
  <si>
    <t>24,13</t>
  </si>
  <si>
    <t>22,98</t>
  </si>
  <si>
    <t>Mikulík Ondřej</t>
  </si>
  <si>
    <t>9,64</t>
  </si>
  <si>
    <t>23,91</t>
  </si>
  <si>
    <t>28,03</t>
  </si>
  <si>
    <t>5.12.2005</t>
  </si>
  <si>
    <t>10,49</t>
  </si>
  <si>
    <t>3,30</t>
  </si>
  <si>
    <t>19,50</t>
  </si>
  <si>
    <t>14,00</t>
  </si>
  <si>
    <t>Ježowicz Jan</t>
  </si>
  <si>
    <t>3,65</t>
  </si>
  <si>
    <t>18,99</t>
  </si>
  <si>
    <t>26,42</t>
  </si>
  <si>
    <t>11,19</t>
  </si>
  <si>
    <t>16,20</t>
  </si>
  <si>
    <t>11,57</t>
  </si>
  <si>
    <t>KARVI</t>
  </si>
  <si>
    <t>3,24</t>
  </si>
  <si>
    <t>30,61</t>
  </si>
  <si>
    <t>10,43</t>
  </si>
  <si>
    <t>3,18</t>
  </si>
  <si>
    <t>12,69</t>
  </si>
  <si>
    <t>15,83</t>
  </si>
  <si>
    <t>Harhaj Jan</t>
  </si>
  <si>
    <t>12.5.2005</t>
  </si>
  <si>
    <t>10,80</t>
  </si>
  <si>
    <t>2,93</t>
  </si>
  <si>
    <t>29,90</t>
  </si>
  <si>
    <t>24,35</t>
  </si>
  <si>
    <t>10,57</t>
  </si>
  <si>
    <t>3,19</t>
  </si>
  <si>
    <t>29,75</t>
  </si>
  <si>
    <t>30,43</t>
  </si>
  <si>
    <t>10,19</t>
  </si>
  <si>
    <t>23,01</t>
  </si>
  <si>
    <t>30,86</t>
  </si>
  <si>
    <t>Lojek Matyáš</t>
  </si>
  <si>
    <t>20.11.2006</t>
  </si>
  <si>
    <t>10,69</t>
  </si>
  <si>
    <t>2,96</t>
  </si>
  <si>
    <t>24,88</t>
  </si>
  <si>
    <t>23,59</t>
  </si>
  <si>
    <t>31.8.2006</t>
  </si>
  <si>
    <t>11,26</t>
  </si>
  <si>
    <t>3,02</t>
  </si>
  <si>
    <t>26,65</t>
  </si>
  <si>
    <t>22,51</t>
  </si>
  <si>
    <t>10,86</t>
  </si>
  <si>
    <t>3,04</t>
  </si>
  <si>
    <t>17,19</t>
  </si>
  <si>
    <t>18,51</t>
  </si>
  <si>
    <t>Babiuch Rio</t>
  </si>
  <si>
    <t>20.1.2005</t>
  </si>
  <si>
    <t>3,12</t>
  </si>
  <si>
    <t>20,47</t>
  </si>
  <si>
    <t>26,27</t>
  </si>
  <si>
    <t>Bardoň Jindřich</t>
  </si>
  <si>
    <t>21,98</t>
  </si>
  <si>
    <t>3.3.2005</t>
  </si>
  <si>
    <t>10,98</t>
  </si>
  <si>
    <t>23,82</t>
  </si>
  <si>
    <t>27,57</t>
  </si>
  <si>
    <t>11,14</t>
  </si>
  <si>
    <t>2,78</t>
  </si>
  <si>
    <t>19,65</t>
  </si>
  <si>
    <t>22,36</t>
  </si>
  <si>
    <t>TZTRI B</t>
  </si>
  <si>
    <t>10,68</t>
  </si>
  <si>
    <t>2,70</t>
  </si>
  <si>
    <t>18,58</t>
  </si>
  <si>
    <t>25,08</t>
  </si>
  <si>
    <t>Souček Ondřej</t>
  </si>
  <si>
    <t>2,62</t>
  </si>
  <si>
    <t>29,06</t>
  </si>
  <si>
    <t>39,65</t>
  </si>
  <si>
    <t>11,77</t>
  </si>
  <si>
    <t>2,88</t>
  </si>
  <si>
    <t>24,46</t>
  </si>
  <si>
    <t>34,43</t>
  </si>
  <si>
    <t>11,61</t>
  </si>
  <si>
    <t>2,82</t>
  </si>
  <si>
    <t>35,55</t>
  </si>
  <si>
    <t>Machetanz Jakub</t>
  </si>
  <si>
    <t>16,15</t>
  </si>
  <si>
    <t>33,56</t>
  </si>
  <si>
    <t>11,07</t>
  </si>
  <si>
    <t>2,37</t>
  </si>
  <si>
    <t>20,20</t>
  </si>
  <si>
    <t>34,39</t>
  </si>
  <si>
    <t>11,13</t>
  </si>
  <si>
    <t>3,17</t>
  </si>
  <si>
    <t>17,34</t>
  </si>
  <si>
    <t>44,39</t>
  </si>
  <si>
    <t>11.3.2005</t>
  </si>
  <si>
    <t>9,13</t>
  </si>
  <si>
    <t>4,22</t>
  </si>
  <si>
    <t>34,94</t>
  </si>
  <si>
    <t>07,60</t>
  </si>
  <si>
    <t>9,23</t>
  </si>
  <si>
    <t>25,77</t>
  </si>
  <si>
    <t>24.4.2005</t>
  </si>
  <si>
    <t>9,40</t>
  </si>
  <si>
    <t>3,98</t>
  </si>
  <si>
    <t>31,66</t>
  </si>
  <si>
    <t>04,14</t>
  </si>
  <si>
    <t>9,15</t>
  </si>
  <si>
    <t>3,78</t>
  </si>
  <si>
    <t>35,17</t>
  </si>
  <si>
    <t>16,52</t>
  </si>
  <si>
    <t>3.6.2005</t>
  </si>
  <si>
    <t>9,27</t>
  </si>
  <si>
    <t>3,80</t>
  </si>
  <si>
    <t>22,62</t>
  </si>
  <si>
    <t>05,17</t>
  </si>
  <si>
    <t>9,54</t>
  </si>
  <si>
    <t>3,88</t>
  </si>
  <si>
    <t>18,21</t>
  </si>
  <si>
    <t>59,19</t>
  </si>
  <si>
    <t>Šimčiková Klára</t>
  </si>
  <si>
    <t>9,46</t>
  </si>
  <si>
    <t>3,56</t>
  </si>
  <si>
    <t>26,09</t>
  </si>
  <si>
    <t>05,76</t>
  </si>
  <si>
    <t>3,48</t>
  </si>
  <si>
    <t>23,05</t>
  </si>
  <si>
    <t>59,77</t>
  </si>
  <si>
    <t>9.7.2006</t>
  </si>
  <si>
    <t>9,98</t>
  </si>
  <si>
    <t>3,49</t>
  </si>
  <si>
    <t>41,67</t>
  </si>
  <si>
    <t>12,43</t>
  </si>
  <si>
    <t>12.8.2005</t>
  </si>
  <si>
    <t>9,57</t>
  </si>
  <si>
    <t>3,40</t>
  </si>
  <si>
    <t>33,16</t>
  </si>
  <si>
    <t>16.1.2006</t>
  </si>
  <si>
    <t>9,44</t>
  </si>
  <si>
    <t>3,60</t>
  </si>
  <si>
    <t>21,95</t>
  </si>
  <si>
    <t>05,87</t>
  </si>
  <si>
    <t>17.1.2005</t>
  </si>
  <si>
    <t>9,62</t>
  </si>
  <si>
    <t>3,54</t>
  </si>
  <si>
    <t>32,24</t>
  </si>
  <si>
    <t>14,36</t>
  </si>
  <si>
    <t>9,43</t>
  </si>
  <si>
    <t>3,45</t>
  </si>
  <si>
    <t>20,43</t>
  </si>
  <si>
    <t>07,81</t>
  </si>
  <si>
    <t>1.7.2005</t>
  </si>
  <si>
    <t>4,07</t>
  </si>
  <si>
    <t>19,17</t>
  </si>
  <si>
    <t>14,61</t>
  </si>
  <si>
    <t>Kluzová Michaela</t>
  </si>
  <si>
    <t>9,74</t>
  </si>
  <si>
    <t>19,03</t>
  </si>
  <si>
    <t>03,75</t>
  </si>
  <si>
    <t>9,68</t>
  </si>
  <si>
    <t>3,57</t>
  </si>
  <si>
    <t>21,01</t>
  </si>
  <si>
    <t>11,05</t>
  </si>
  <si>
    <t>10.4.2006</t>
  </si>
  <si>
    <t>SLHAV</t>
  </si>
  <si>
    <t>15,04</t>
  </si>
  <si>
    <t>04,77</t>
  </si>
  <si>
    <t>27,71</t>
  </si>
  <si>
    <t>21,94</t>
  </si>
  <si>
    <t>11.6.2005</t>
  </si>
  <si>
    <t>9,50</t>
  </si>
  <si>
    <t>2,95</t>
  </si>
  <si>
    <t>10,34</t>
  </si>
  <si>
    <t>3,50</t>
  </si>
  <si>
    <t>27,75</t>
  </si>
  <si>
    <t>27,32</t>
  </si>
  <si>
    <t>Pondělíčková Michala</t>
  </si>
  <si>
    <t>3,61</t>
  </si>
  <si>
    <t>25,80</t>
  </si>
  <si>
    <t>19,82</t>
  </si>
  <si>
    <t>3,22</t>
  </si>
  <si>
    <t>22,12</t>
  </si>
  <si>
    <t>07,86</t>
  </si>
  <si>
    <t>10,15</t>
  </si>
  <si>
    <t>3,72</t>
  </si>
  <si>
    <t>25,39</t>
  </si>
  <si>
    <t>14,57</t>
  </si>
  <si>
    <t>10,06</t>
  </si>
  <si>
    <t>31,97</t>
  </si>
  <si>
    <t>18,15</t>
  </si>
  <si>
    <t>9,81</t>
  </si>
  <si>
    <t>3,42</t>
  </si>
  <si>
    <t>23,73</t>
  </si>
  <si>
    <t>15,82</t>
  </si>
  <si>
    <t>7.4.2006</t>
  </si>
  <si>
    <t>23,68</t>
  </si>
  <si>
    <t>16,00</t>
  </si>
  <si>
    <t>27,13</t>
  </si>
  <si>
    <t>09,64</t>
  </si>
  <si>
    <t>10,33</t>
  </si>
  <si>
    <t>3,52</t>
  </si>
  <si>
    <t>28,53</t>
  </si>
  <si>
    <t>15,70</t>
  </si>
  <si>
    <t>22,01</t>
  </si>
  <si>
    <t>27,33</t>
  </si>
  <si>
    <t>28.10.2005</t>
  </si>
  <si>
    <t>10,32</t>
  </si>
  <si>
    <t>24,84</t>
  </si>
  <si>
    <t>11,89</t>
  </si>
  <si>
    <t>3,43</t>
  </si>
  <si>
    <t>22,41</t>
  </si>
  <si>
    <t>9,88</t>
  </si>
  <si>
    <t>24,18</t>
  </si>
  <si>
    <t>21,44</t>
  </si>
  <si>
    <t>8.1.2006</t>
  </si>
  <si>
    <t>3,23</t>
  </si>
  <si>
    <t>06,89</t>
  </si>
  <si>
    <t>10,04</t>
  </si>
  <si>
    <t>23,09</t>
  </si>
  <si>
    <t>9,92</t>
  </si>
  <si>
    <t>31,38</t>
  </si>
  <si>
    <t>24,65</t>
  </si>
  <si>
    <t>19.4.2005</t>
  </si>
  <si>
    <t>9,76</t>
  </si>
  <si>
    <t>3,63</t>
  </si>
  <si>
    <t>22,52</t>
  </si>
  <si>
    <t>29,85</t>
  </si>
  <si>
    <t>2.12.2006</t>
  </si>
  <si>
    <t>23,11</t>
  </si>
  <si>
    <t>14,17</t>
  </si>
  <si>
    <t>Sall Serafima Crystal</t>
  </si>
  <si>
    <t>9,77</t>
  </si>
  <si>
    <t>19,04</t>
  </si>
  <si>
    <t>23,64</t>
  </si>
  <si>
    <t>3,27</t>
  </si>
  <si>
    <t>22,21</t>
  </si>
  <si>
    <t>24,41</t>
  </si>
  <si>
    <t>16,78</t>
  </si>
  <si>
    <t>24,20</t>
  </si>
  <si>
    <t>Válková Julie</t>
  </si>
  <si>
    <t>10,10</t>
  </si>
  <si>
    <t>18,54</t>
  </si>
  <si>
    <t>20,59</t>
  </si>
  <si>
    <t>Synková Karolína</t>
  </si>
  <si>
    <t>28.3.2005</t>
  </si>
  <si>
    <t>10,16</t>
  </si>
  <si>
    <t>24,52</t>
  </si>
  <si>
    <t>22,94</t>
  </si>
  <si>
    <t>Jiříčková Nikola</t>
  </si>
  <si>
    <t>13.7.2005</t>
  </si>
  <si>
    <t>17,23</t>
  </si>
  <si>
    <t>12,05</t>
  </si>
  <si>
    <t>16,86</t>
  </si>
  <si>
    <t>29,05</t>
  </si>
  <si>
    <t>10,31</t>
  </si>
  <si>
    <t>25,48</t>
  </si>
  <si>
    <t>15,13</t>
  </si>
  <si>
    <t>Švagerová Natálie</t>
  </si>
  <si>
    <t>3,10</t>
  </si>
  <si>
    <t>23,26</t>
  </si>
  <si>
    <t>26,68</t>
  </si>
  <si>
    <t>35,23</t>
  </si>
  <si>
    <t>10,36</t>
  </si>
  <si>
    <t>3,38</t>
  </si>
  <si>
    <t>19,83</t>
  </si>
  <si>
    <t>17,57</t>
  </si>
  <si>
    <t>Tomicová Marie</t>
  </si>
  <si>
    <t>3,09</t>
  </si>
  <si>
    <t>21,66</t>
  </si>
  <si>
    <t>21,63</t>
  </si>
  <si>
    <t>Šušková Marie</t>
  </si>
  <si>
    <t>10,67</t>
  </si>
  <si>
    <t>17,52</t>
  </si>
  <si>
    <t>18,57</t>
  </si>
  <si>
    <t>23,40</t>
  </si>
  <si>
    <t>Maštalířová Hana</t>
  </si>
  <si>
    <t>5.10.2005</t>
  </si>
  <si>
    <t>10,60</t>
  </si>
  <si>
    <t>19,37</t>
  </si>
  <si>
    <t>20,91</t>
  </si>
  <si>
    <t>Bartoňová Tereza</t>
  </si>
  <si>
    <t>9.2.2006</t>
  </si>
  <si>
    <t>9,97</t>
  </si>
  <si>
    <t>2,97</t>
  </si>
  <si>
    <t>19,47</t>
  </si>
  <si>
    <t>22,87</t>
  </si>
  <si>
    <t>Janošková Adéla</t>
  </si>
  <si>
    <t>22,11</t>
  </si>
  <si>
    <t>37,17</t>
  </si>
  <si>
    <t>14,46</t>
  </si>
  <si>
    <t>22,80</t>
  </si>
  <si>
    <t>Holšánová Amálie</t>
  </si>
  <si>
    <t>10,02</t>
  </si>
  <si>
    <t>3,64</t>
  </si>
  <si>
    <t>15,96</t>
  </si>
  <si>
    <t>36,77</t>
  </si>
  <si>
    <t>3,06</t>
  </si>
  <si>
    <t>20,79</t>
  </si>
  <si>
    <t>24,92</t>
  </si>
  <si>
    <t>10,22</t>
  </si>
  <si>
    <t>21,42</t>
  </si>
  <si>
    <t>16,79</t>
  </si>
  <si>
    <t>19.4.2006</t>
  </si>
  <si>
    <t>10,47</t>
  </si>
  <si>
    <t>17,36</t>
  </si>
  <si>
    <t>27,58</t>
  </si>
  <si>
    <t>2.7.2006</t>
  </si>
  <si>
    <t>10,11</t>
  </si>
  <si>
    <t>3,33</t>
  </si>
  <si>
    <t>14,94</t>
  </si>
  <si>
    <t>29,40</t>
  </si>
  <si>
    <t>Daňková Dora</t>
  </si>
  <si>
    <t>2.9.2006</t>
  </si>
  <si>
    <t>3,08</t>
  </si>
  <si>
    <t>11,79</t>
  </si>
  <si>
    <t>17,86</t>
  </si>
  <si>
    <t>Holešová Kateřina</t>
  </si>
  <si>
    <t>10,23</t>
  </si>
  <si>
    <t>24,98</t>
  </si>
  <si>
    <t>34,95</t>
  </si>
  <si>
    <t>10,64</t>
  </si>
  <si>
    <t>15,52</t>
  </si>
  <si>
    <t>23,38</t>
  </si>
  <si>
    <t>Větřilová Veronika</t>
  </si>
  <si>
    <t>29.1.2006</t>
  </si>
  <si>
    <t>18,12</t>
  </si>
  <si>
    <t>41,96</t>
  </si>
  <si>
    <t>Chýlková Natálie</t>
  </si>
  <si>
    <t>15.6.2005</t>
  </si>
  <si>
    <t>10,51</t>
  </si>
  <si>
    <t>20,81</t>
  </si>
  <si>
    <t>40,41</t>
  </si>
  <si>
    <t>12.11.2005</t>
  </si>
  <si>
    <t>10,58</t>
  </si>
  <si>
    <t>17,94</t>
  </si>
  <si>
    <t>29,97</t>
  </si>
  <si>
    <t>10,73</t>
  </si>
  <si>
    <t>2,98</t>
  </si>
  <si>
    <t>17,99</t>
  </si>
  <si>
    <t>26,59</t>
  </si>
  <si>
    <t>67.</t>
  </si>
  <si>
    <t>6.1.2006</t>
  </si>
  <si>
    <t>2,54</t>
  </si>
  <si>
    <t>15,30</t>
  </si>
  <si>
    <t>32,87</t>
  </si>
  <si>
    <t>68.</t>
  </si>
  <si>
    <t>10,77</t>
  </si>
  <si>
    <t>21,90</t>
  </si>
  <si>
    <t>40,24</t>
  </si>
  <si>
    <t>69.</t>
  </si>
  <si>
    <t>3,07</t>
  </si>
  <si>
    <t>14,56</t>
  </si>
  <si>
    <t>31,85</t>
  </si>
  <si>
    <t>70.</t>
  </si>
  <si>
    <t>10,71</t>
  </si>
  <si>
    <t>49,50</t>
  </si>
  <si>
    <t>71.</t>
  </si>
  <si>
    <t>Brlicová Kamila</t>
  </si>
  <si>
    <t>12.8.2006</t>
  </si>
  <si>
    <t>10,85</t>
  </si>
  <si>
    <t>3,00</t>
  </si>
  <si>
    <t>29,04</t>
  </si>
  <si>
    <t>72.</t>
  </si>
  <si>
    <t>13.6.2006</t>
  </si>
  <si>
    <t>10,88</t>
  </si>
  <si>
    <t>2,81</t>
  </si>
  <si>
    <t>12,17</t>
  </si>
  <si>
    <t>27,97</t>
  </si>
  <si>
    <t>73.</t>
  </si>
  <si>
    <t>Sekaninová Františka</t>
  </si>
  <si>
    <t>10,55</t>
  </si>
  <si>
    <t>2,80</t>
  </si>
  <si>
    <t>13,03</t>
  </si>
  <si>
    <t>36,04</t>
  </si>
  <si>
    <t>74.</t>
  </si>
  <si>
    <t>Popová Adéla</t>
  </si>
  <si>
    <t>11,09</t>
  </si>
  <si>
    <t>2,85</t>
  </si>
  <si>
    <t>15,16</t>
  </si>
  <si>
    <t>31,76</t>
  </si>
  <si>
    <t>75.</t>
  </si>
  <si>
    <t>10,89</t>
  </si>
  <si>
    <t>43,46</t>
  </si>
  <si>
    <t>76.</t>
  </si>
  <si>
    <t>Řeháková Klára</t>
  </si>
  <si>
    <t>7.12.2005</t>
  </si>
  <si>
    <t>12,33</t>
  </si>
  <si>
    <t>2,71</t>
  </si>
  <si>
    <t>25,84</t>
  </si>
  <si>
    <t>55,43</t>
  </si>
  <si>
    <t>77.</t>
  </si>
  <si>
    <t>5.12.2006</t>
  </si>
  <si>
    <t>11,34</t>
  </si>
  <si>
    <t>2,39</t>
  </si>
  <si>
    <t>14,77</t>
  </si>
  <si>
    <t>40,82</t>
  </si>
  <si>
    <t>78.</t>
  </si>
  <si>
    <t>11,58</t>
  </si>
  <si>
    <t>2,50</t>
  </si>
  <si>
    <t>19,20</t>
  </si>
  <si>
    <t>51,88</t>
  </si>
  <si>
    <t>79.</t>
  </si>
  <si>
    <t>11,46</t>
  </si>
  <si>
    <t>2,46</t>
  </si>
  <si>
    <t>5,37</t>
  </si>
  <si>
    <t>42,12</t>
  </si>
  <si>
    <t>80.</t>
  </si>
  <si>
    <t>11,04</t>
  </si>
  <si>
    <t>15,61</t>
  </si>
  <si>
    <t>15,97</t>
  </si>
  <si>
    <t>MB</t>
  </si>
  <si>
    <t>4.ročník</t>
  </si>
  <si>
    <t>Bodování   -  hoši</t>
  </si>
  <si>
    <t>Bodování  - dívky</t>
  </si>
  <si>
    <t>závodník</t>
  </si>
  <si>
    <t>Ščerba  Vojtěch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</si>
</sst>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i/>
      <sz val="8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0"/>
    </font>
    <font>
      <sz val="12"/>
      <name val="Arial CE"/>
      <family val="2"/>
    </font>
    <font>
      <sz val="12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b/>
      <u val="single"/>
      <sz val="12"/>
      <name val="Arial CE"/>
      <family val="2"/>
    </font>
    <font>
      <b/>
      <u val="single"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 CE"/>
      <family val="0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left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49" fontId="0" fillId="0" borderId="17" xfId="0" applyNumberForma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left" vertical="center"/>
    </xf>
    <xf numFmtId="49" fontId="15" fillId="0" borderId="25" xfId="0" applyNumberFormat="1" applyFont="1" applyFill="1" applyBorder="1" applyAlignment="1">
      <alignment horizontal="left" vertical="center"/>
    </xf>
    <xf numFmtId="49" fontId="15" fillId="0" borderId="26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/>
    </xf>
    <xf numFmtId="49" fontId="13" fillId="0" borderId="30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left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49" fontId="14" fillId="0" borderId="33" xfId="0" applyNumberFormat="1" applyFont="1" applyFill="1" applyBorder="1" applyAlignment="1">
      <alignment horizontal="left" vertical="center"/>
    </xf>
    <xf numFmtId="49" fontId="14" fillId="0" borderId="18" xfId="0" applyNumberFormat="1" applyFont="1" applyFill="1" applyBorder="1" applyAlignment="1">
      <alignment horizontal="left" vertical="center"/>
    </xf>
    <xf numFmtId="49" fontId="14" fillId="0" borderId="34" xfId="0" applyNumberFormat="1" applyFont="1" applyFill="1" applyBorder="1" applyAlignment="1">
      <alignment horizontal="left" vertical="center"/>
    </xf>
    <xf numFmtId="49" fontId="14" fillId="0" borderId="35" xfId="0" applyNumberFormat="1" applyFont="1" applyFill="1" applyBorder="1" applyAlignment="1">
      <alignment horizontal="left" vertical="center"/>
    </xf>
    <xf numFmtId="49" fontId="14" fillId="0" borderId="36" xfId="0" applyNumberFormat="1" applyFont="1" applyFill="1" applyBorder="1" applyAlignment="1">
      <alignment horizontal="left" vertical="center"/>
    </xf>
    <xf numFmtId="49" fontId="14" fillId="0" borderId="37" xfId="0" applyNumberFormat="1" applyFont="1" applyFill="1" applyBorder="1" applyAlignment="1">
      <alignment horizontal="left" vertical="center"/>
    </xf>
    <xf numFmtId="49" fontId="13" fillId="0" borderId="35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49" fontId="13" fillId="0" borderId="37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/>
    </xf>
    <xf numFmtId="49" fontId="18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20" fillId="0" borderId="41" xfId="0" applyNumberFormat="1" applyFont="1" applyBorder="1" applyAlignment="1">
      <alignment horizontal="center"/>
    </xf>
    <xf numFmtId="49" fontId="20" fillId="0" borderId="42" xfId="0" applyNumberFormat="1" applyFont="1" applyBorder="1" applyAlignment="1">
      <alignment horizontal="center"/>
    </xf>
    <xf numFmtId="49" fontId="20" fillId="0" borderId="43" xfId="0" applyNumberFormat="1" applyFon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12" fillId="0" borderId="47" xfId="0" applyNumberFormat="1" applyFont="1" applyBorder="1" applyAlignment="1">
      <alignment horizontal="center"/>
    </xf>
    <xf numFmtId="49" fontId="0" fillId="0" borderId="48" xfId="0" applyNumberFormat="1" applyFont="1" applyFill="1" applyBorder="1" applyAlignment="1">
      <alignment horizontal="left" vertical="center"/>
    </xf>
    <xf numFmtId="49" fontId="0" fillId="0" borderId="35" xfId="0" applyNumberFormat="1" applyFont="1" applyBorder="1" applyAlignment="1">
      <alignment horizontal="center"/>
    </xf>
    <xf numFmtId="49" fontId="11" fillId="0" borderId="38" xfId="0" applyNumberFormat="1" applyFon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21" fillId="0" borderId="47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36" xfId="0" applyBorder="1" applyAlignment="1">
      <alignment horizontal="center"/>
    </xf>
    <xf numFmtId="0" fontId="11" fillId="0" borderId="24" xfId="0" applyFont="1" applyBorder="1" applyAlignment="1">
      <alignment horizontal="center"/>
    </xf>
    <xf numFmtId="4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49" fontId="0" fillId="0" borderId="52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49" fontId="21" fillId="0" borderId="29" xfId="0" applyNumberFormat="1" applyFont="1" applyBorder="1" applyAlignment="1">
      <alignment horizontal="center" vertical="center"/>
    </xf>
    <xf numFmtId="0" fontId="0" fillId="0" borderId="5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49" fontId="11" fillId="0" borderId="50" xfId="0" applyNumberFormat="1" applyFont="1" applyFill="1" applyBorder="1" applyAlignment="1">
      <alignment horizontal="left" vertical="center"/>
    </xf>
    <xf numFmtId="49" fontId="0" fillId="0" borderId="36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14" fontId="0" fillId="0" borderId="36" xfId="0" applyNumberFormat="1" applyBorder="1" applyAlignment="1">
      <alignment horizontal="center"/>
    </xf>
    <xf numFmtId="0" fontId="0" fillId="0" borderId="50" xfId="0" applyBorder="1" applyAlignment="1">
      <alignment/>
    </xf>
    <xf numFmtId="0" fontId="22" fillId="0" borderId="24" xfId="0" applyFont="1" applyBorder="1" applyAlignment="1">
      <alignment horizontal="center"/>
    </xf>
    <xf numFmtId="49" fontId="0" fillId="0" borderId="50" xfId="0" applyNumberFormat="1" applyBorder="1" applyAlignment="1">
      <alignment horizontal="left"/>
    </xf>
    <xf numFmtId="49" fontId="11" fillId="0" borderId="50" xfId="0" applyNumberFormat="1" applyFont="1" applyFill="1" applyBorder="1" applyAlignment="1">
      <alignment horizontal="left" vertical="center"/>
    </xf>
    <xf numFmtId="0" fontId="11" fillId="0" borderId="50" xfId="0" applyFont="1" applyFill="1" applyBorder="1" applyAlignment="1">
      <alignment/>
    </xf>
    <xf numFmtId="49" fontId="11" fillId="0" borderId="36" xfId="0" applyNumberFormat="1" applyFont="1" applyFill="1" applyBorder="1" applyAlignment="1">
      <alignment horizontal="center"/>
    </xf>
    <xf numFmtId="0" fontId="22" fillId="0" borderId="50" xfId="0" applyFont="1" applyFill="1" applyBorder="1" applyAlignment="1">
      <alignment/>
    </xf>
    <xf numFmtId="49" fontId="11" fillId="0" borderId="36" xfId="0" applyNumberFormat="1" applyFont="1" applyBorder="1" applyAlignment="1">
      <alignment horizontal="center"/>
    </xf>
    <xf numFmtId="49" fontId="11" fillId="0" borderId="50" xfId="0" applyNumberFormat="1" applyFont="1" applyBorder="1" applyAlignment="1">
      <alignment horizontal="left"/>
    </xf>
    <xf numFmtId="49" fontId="0" fillId="0" borderId="50" xfId="0" applyNumberFormat="1" applyFont="1" applyFill="1" applyBorder="1" applyAlignment="1">
      <alignment horizontal="left" vertical="center"/>
    </xf>
    <xf numFmtId="49" fontId="0" fillId="0" borderId="36" xfId="0" applyNumberFormat="1" applyBorder="1" applyAlignment="1">
      <alignment/>
    </xf>
    <xf numFmtId="49" fontId="12" fillId="0" borderId="30" xfId="0" applyNumberFormat="1" applyFont="1" applyBorder="1" applyAlignment="1">
      <alignment horizontal="center"/>
    </xf>
    <xf numFmtId="49" fontId="0" fillId="0" borderId="53" xfId="0" applyNumberFormat="1" applyBorder="1" applyAlignment="1">
      <alignment horizontal="left"/>
    </xf>
    <xf numFmtId="49" fontId="0" fillId="0" borderId="37" xfId="0" applyNumberForma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49" fontId="21" fillId="0" borderId="3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3" fillId="0" borderId="0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/>
    </xf>
    <xf numFmtId="49" fontId="11" fillId="0" borderId="35" xfId="0" applyNumberFormat="1" applyFont="1" applyFill="1" applyBorder="1" applyAlignment="1">
      <alignment horizontal="left" vertical="center"/>
    </xf>
    <xf numFmtId="49" fontId="11" fillId="0" borderId="35" xfId="0" applyNumberFormat="1" applyFont="1" applyFill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/>
    </xf>
    <xf numFmtId="49" fontId="12" fillId="0" borderId="52" xfId="0" applyNumberFormat="1" applyFont="1" applyBorder="1" applyAlignment="1">
      <alignment horizontal="center"/>
    </xf>
    <xf numFmtId="0" fontId="22" fillId="0" borderId="36" xfId="0" applyFont="1" applyFill="1" applyBorder="1" applyAlignment="1">
      <alignment/>
    </xf>
    <xf numFmtId="49" fontId="21" fillId="0" borderId="36" xfId="0" applyNumberFormat="1" applyFont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left" vertical="center"/>
    </xf>
    <xf numFmtId="49" fontId="11" fillId="0" borderId="36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49" fontId="0" fillId="0" borderId="36" xfId="0" applyNumberFormat="1" applyBorder="1" applyAlignment="1">
      <alignment horizontal="left"/>
    </xf>
    <xf numFmtId="49" fontId="24" fillId="0" borderId="36" xfId="0" applyNumberFormat="1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36" xfId="0" applyBorder="1" applyAlignment="1">
      <alignment/>
    </xf>
    <xf numFmtId="49" fontId="11" fillId="0" borderId="36" xfId="0" applyNumberFormat="1" applyFont="1" applyBorder="1" applyAlignment="1">
      <alignment horizontal="left"/>
    </xf>
    <xf numFmtId="14" fontId="0" fillId="0" borderId="36" xfId="0" applyNumberFormat="1" applyFont="1" applyBorder="1" applyAlignment="1">
      <alignment horizontal="center"/>
    </xf>
    <xf numFmtId="0" fontId="11" fillId="0" borderId="36" xfId="0" applyFont="1" applyFill="1" applyBorder="1" applyAlignment="1">
      <alignment/>
    </xf>
    <xf numFmtId="49" fontId="11" fillId="0" borderId="50" xfId="0" applyNumberFormat="1" applyFont="1" applyBorder="1" applyAlignment="1">
      <alignment horizontal="center"/>
    </xf>
    <xf numFmtId="49" fontId="11" fillId="0" borderId="36" xfId="0" applyNumberFormat="1" applyFont="1" applyFill="1" applyBorder="1" applyAlignment="1">
      <alignment horizontal="left" vertical="center"/>
    </xf>
    <xf numFmtId="49" fontId="11" fillId="0" borderId="36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49" fontId="0" fillId="0" borderId="50" xfId="0" applyNumberFormat="1" applyBorder="1" applyAlignment="1">
      <alignment/>
    </xf>
    <xf numFmtId="14" fontId="11" fillId="0" borderId="36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left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12" fillId="0" borderId="55" xfId="0" applyNumberFormat="1" applyFont="1" applyBorder="1" applyAlignment="1">
      <alignment horizontal="center"/>
    </xf>
    <xf numFmtId="49" fontId="11" fillId="0" borderId="37" xfId="0" applyNumberFormat="1" applyFont="1" applyBorder="1" applyAlignment="1">
      <alignment horizontal="left"/>
    </xf>
    <xf numFmtId="49" fontId="0" fillId="0" borderId="53" xfId="0" applyNumberFormat="1" applyBorder="1" applyAlignment="1">
      <alignment/>
    </xf>
    <xf numFmtId="49" fontId="0" fillId="0" borderId="37" xfId="0" applyNumberFormat="1" applyBorder="1" applyAlignment="1">
      <alignment/>
    </xf>
    <xf numFmtId="49" fontId="20" fillId="0" borderId="37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/>
    </xf>
    <xf numFmtId="2" fontId="11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12" fillId="0" borderId="56" xfId="0" applyNumberFormat="1" applyFont="1" applyFill="1" applyBorder="1" applyAlignment="1">
      <alignment horizontal="center"/>
    </xf>
    <xf numFmtId="49" fontId="10" fillId="0" borderId="57" xfId="0" applyNumberFormat="1" applyFont="1" applyFill="1" applyBorder="1" applyAlignment="1">
      <alignment horizontal="center"/>
    </xf>
    <xf numFmtId="49" fontId="10" fillId="0" borderId="56" xfId="0" applyNumberFormat="1" applyFont="1" applyFill="1" applyBorder="1" applyAlignment="1">
      <alignment horizontal="center"/>
    </xf>
    <xf numFmtId="49" fontId="10" fillId="0" borderId="57" xfId="0" applyNumberFormat="1" applyFont="1" applyFill="1" applyBorder="1" applyAlignment="1">
      <alignment horizontal="center" vertical="center"/>
    </xf>
    <xf numFmtId="49" fontId="10" fillId="0" borderId="56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58" xfId="0" applyNumberFormat="1" applyFont="1" applyFill="1" applyBorder="1" applyAlignment="1">
      <alignment horizontal="center" vertical="center"/>
    </xf>
    <xf numFmtId="49" fontId="9" fillId="0" borderId="56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12" fillId="0" borderId="59" xfId="0" applyNumberFormat="1" applyFont="1" applyFill="1" applyBorder="1" applyAlignment="1">
      <alignment horizontal="center" vertical="center"/>
    </xf>
    <xf numFmtId="49" fontId="12" fillId="0" borderId="6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20" fillId="0" borderId="57" xfId="0" applyNumberFormat="1" applyFont="1" applyBorder="1" applyAlignment="1">
      <alignment horizontal="center"/>
    </xf>
    <xf numFmtId="49" fontId="20" fillId="0" borderId="56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center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2" xfId="48"/>
    <cellStyle name="Normální 3" xfId="49"/>
    <cellStyle name="Normální 4" xfId="50"/>
    <cellStyle name="Normální 5" xfId="51"/>
    <cellStyle name="Normální 7" xfId="52"/>
    <cellStyle name="Normální 8" xfId="53"/>
    <cellStyle name="Normální 9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view="pageLayout" workbookViewId="0" topLeftCell="A4">
      <selection activeCell="H10" sqref="H10"/>
    </sheetView>
  </sheetViews>
  <sheetFormatPr defaultColWidth="9.125" defaultRowHeight="12.75"/>
  <cols>
    <col min="1" max="1" width="5.50390625" style="4" customWidth="1"/>
    <col min="2" max="2" width="29.875" style="1" customWidth="1"/>
    <col min="3" max="3" width="7.50390625" style="1" customWidth="1"/>
    <col min="4" max="4" width="7.875" style="1" customWidth="1"/>
    <col min="5" max="5" width="1.4921875" style="1" customWidth="1"/>
    <col min="6" max="6" width="5.50390625" style="1" customWidth="1"/>
    <col min="7" max="7" width="5.50390625" style="11" customWidth="1"/>
    <col min="8" max="19" width="5.50390625" style="43" customWidth="1"/>
    <col min="20" max="16384" width="9.125" style="1" customWidth="1"/>
  </cols>
  <sheetData>
    <row r="1" spans="1:19" ht="23.25" customHeight="1">
      <c r="A1" s="217" t="s">
        <v>266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</row>
    <row r="2" spans="1:19" ht="18.75" customHeight="1">
      <c r="A2" s="218" t="s">
        <v>267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</row>
    <row r="3" spans="1:19" ht="18.75" customHeight="1">
      <c r="A3" s="218" t="s">
        <v>75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</row>
    <row r="4" spans="1:19" ht="6" customHeight="1" thickBot="1">
      <c r="A4" s="2"/>
      <c r="B4" s="2"/>
      <c r="C4" s="2"/>
      <c r="D4" s="2"/>
      <c r="E4" s="2"/>
      <c r="F4" s="2"/>
      <c r="G4" s="2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4.25" customHeight="1">
      <c r="A5" s="228" t="s">
        <v>70</v>
      </c>
      <c r="B5" s="226" t="s">
        <v>68</v>
      </c>
      <c r="C5" s="219" t="s">
        <v>79</v>
      </c>
      <c r="D5" s="220"/>
      <c r="E5" s="47"/>
      <c r="F5" s="221" t="s">
        <v>81</v>
      </c>
      <c r="G5" s="222"/>
      <c r="H5" s="223" t="s">
        <v>84</v>
      </c>
      <c r="I5" s="224"/>
      <c r="J5" s="223" t="s">
        <v>62</v>
      </c>
      <c r="K5" s="224"/>
      <c r="L5" s="223" t="s">
        <v>63</v>
      </c>
      <c r="M5" s="224"/>
      <c r="N5" s="225" t="s">
        <v>64</v>
      </c>
      <c r="O5" s="225"/>
      <c r="P5" s="223" t="s">
        <v>85</v>
      </c>
      <c r="Q5" s="224"/>
      <c r="R5" s="225" t="s">
        <v>86</v>
      </c>
      <c r="S5" s="224"/>
    </row>
    <row r="6" spans="1:19" ht="13.5">
      <c r="A6" s="229"/>
      <c r="B6" s="227"/>
      <c r="C6" s="16" t="s">
        <v>78</v>
      </c>
      <c r="D6" s="19" t="s">
        <v>80</v>
      </c>
      <c r="E6" s="16"/>
      <c r="F6" s="18" t="s">
        <v>82</v>
      </c>
      <c r="G6" s="19" t="s">
        <v>83</v>
      </c>
      <c r="H6" s="37" t="s">
        <v>82</v>
      </c>
      <c r="I6" s="38" t="s">
        <v>83</v>
      </c>
      <c r="J6" s="37" t="s">
        <v>82</v>
      </c>
      <c r="K6" s="38" t="s">
        <v>83</v>
      </c>
      <c r="L6" s="37" t="s">
        <v>82</v>
      </c>
      <c r="M6" s="38" t="s">
        <v>83</v>
      </c>
      <c r="N6" s="39" t="s">
        <v>82</v>
      </c>
      <c r="O6" s="39" t="s">
        <v>83</v>
      </c>
      <c r="P6" s="37" t="s">
        <v>82</v>
      </c>
      <c r="Q6" s="38" t="s">
        <v>83</v>
      </c>
      <c r="R6" s="39" t="s">
        <v>82</v>
      </c>
      <c r="S6" s="38" t="s">
        <v>83</v>
      </c>
    </row>
    <row r="7" spans="1:19" ht="6" customHeight="1" thickBot="1">
      <c r="A7" s="88"/>
      <c r="B7" s="86"/>
      <c r="C7" s="11"/>
      <c r="D7" s="87"/>
      <c r="E7" s="11"/>
      <c r="F7" s="24"/>
      <c r="G7" s="26"/>
      <c r="H7" s="25"/>
      <c r="I7" s="41"/>
      <c r="J7" s="25"/>
      <c r="K7" s="41"/>
      <c r="L7" s="25"/>
      <c r="M7" s="41"/>
      <c r="N7" s="42"/>
      <c r="O7" s="42"/>
      <c r="P7" s="25"/>
      <c r="Q7" s="41"/>
      <c r="R7" s="42"/>
      <c r="S7" s="41"/>
    </row>
    <row r="8" spans="1:19" s="10" customFormat="1" ht="21" customHeight="1">
      <c r="A8" s="89" t="s">
        <v>0</v>
      </c>
      <c r="B8" s="92" t="s">
        <v>126</v>
      </c>
      <c r="C8" s="95" t="s">
        <v>175</v>
      </c>
      <c r="D8" s="96" t="s">
        <v>423</v>
      </c>
      <c r="E8" s="17"/>
      <c r="F8" s="101" t="s">
        <v>187</v>
      </c>
      <c r="G8" s="102" t="s">
        <v>279</v>
      </c>
      <c r="H8" s="54">
        <v>12</v>
      </c>
      <c r="I8" s="31" t="s">
        <v>417</v>
      </c>
      <c r="J8" s="54"/>
      <c r="K8" s="31"/>
      <c r="L8" s="54"/>
      <c r="M8" s="31"/>
      <c r="N8" s="55"/>
      <c r="O8" s="107"/>
      <c r="P8" s="54"/>
      <c r="Q8" s="31"/>
      <c r="R8" s="55"/>
      <c r="S8" s="31"/>
    </row>
    <row r="9" spans="1:19" s="10" customFormat="1" ht="21" customHeight="1">
      <c r="A9" s="90" t="s">
        <v>87</v>
      </c>
      <c r="B9" s="93" t="s">
        <v>128</v>
      </c>
      <c r="C9" s="97" t="s">
        <v>177</v>
      </c>
      <c r="D9" s="98" t="s">
        <v>424</v>
      </c>
      <c r="E9" s="17"/>
      <c r="F9" s="103" t="s">
        <v>10</v>
      </c>
      <c r="G9" s="104" t="s">
        <v>280</v>
      </c>
      <c r="H9" s="22" t="s">
        <v>9</v>
      </c>
      <c r="I9" s="33" t="s">
        <v>418</v>
      </c>
      <c r="J9" s="22"/>
      <c r="K9" s="33"/>
      <c r="L9" s="22"/>
      <c r="M9" s="33"/>
      <c r="N9" s="60"/>
      <c r="O9" s="60"/>
      <c r="P9" s="22"/>
      <c r="Q9" s="33"/>
      <c r="R9" s="60"/>
      <c r="S9" s="33"/>
    </row>
    <row r="10" spans="1:19" s="10" customFormat="1" ht="21" customHeight="1">
      <c r="A10" s="90" t="s">
        <v>88</v>
      </c>
      <c r="B10" s="93" t="s">
        <v>76</v>
      </c>
      <c r="C10" s="97" t="s">
        <v>41</v>
      </c>
      <c r="D10" s="98" t="s">
        <v>425</v>
      </c>
      <c r="E10" s="17"/>
      <c r="F10" s="103" t="s">
        <v>9</v>
      </c>
      <c r="G10" s="104" t="s">
        <v>281</v>
      </c>
      <c r="H10" s="245">
        <v>9</v>
      </c>
      <c r="I10" s="33" t="s">
        <v>419</v>
      </c>
      <c r="J10" s="22"/>
      <c r="K10" s="33"/>
      <c r="L10" s="22"/>
      <c r="M10" s="33"/>
      <c r="N10" s="60"/>
      <c r="O10" s="60"/>
      <c r="P10" s="22"/>
      <c r="Q10" s="33"/>
      <c r="R10" s="60"/>
      <c r="S10" s="33"/>
    </row>
    <row r="11" spans="1:19" s="10" customFormat="1" ht="21" customHeight="1">
      <c r="A11" s="90" t="s">
        <v>89</v>
      </c>
      <c r="B11" s="93" t="s">
        <v>38</v>
      </c>
      <c r="C11" s="97" t="s">
        <v>185</v>
      </c>
      <c r="D11" s="98" t="s">
        <v>428</v>
      </c>
      <c r="E11" s="17"/>
      <c r="F11" s="103" t="s">
        <v>286</v>
      </c>
      <c r="G11" s="104" t="s">
        <v>287</v>
      </c>
      <c r="H11" s="22" t="s">
        <v>10</v>
      </c>
      <c r="I11" s="33" t="s">
        <v>422</v>
      </c>
      <c r="J11" s="22"/>
      <c r="K11" s="33"/>
      <c r="L11" s="22"/>
      <c r="M11" s="33"/>
      <c r="N11" s="60"/>
      <c r="O11" s="60"/>
      <c r="P11" s="22"/>
      <c r="Q11" s="33"/>
      <c r="R11" s="60"/>
      <c r="S11" s="33"/>
    </row>
    <row r="12" spans="1:19" s="10" customFormat="1" ht="21" customHeight="1">
      <c r="A12" s="90" t="s">
        <v>90</v>
      </c>
      <c r="B12" s="93" t="s">
        <v>129</v>
      </c>
      <c r="C12" s="97" t="s">
        <v>186</v>
      </c>
      <c r="D12" s="98" t="s">
        <v>426</v>
      </c>
      <c r="E12" s="17"/>
      <c r="F12" s="103" t="s">
        <v>282</v>
      </c>
      <c r="G12" s="104" t="s">
        <v>283</v>
      </c>
      <c r="H12" s="22" t="s">
        <v>7</v>
      </c>
      <c r="I12" s="33" t="s">
        <v>420</v>
      </c>
      <c r="J12" s="22"/>
      <c r="K12" s="33"/>
      <c r="L12" s="22"/>
      <c r="M12" s="33"/>
      <c r="N12" s="60"/>
      <c r="O12" s="60"/>
      <c r="P12" s="22"/>
      <c r="Q12" s="33"/>
      <c r="R12" s="60"/>
      <c r="S12" s="33"/>
    </row>
    <row r="13" spans="1:19" s="10" customFormat="1" ht="21" customHeight="1">
      <c r="A13" s="90" t="s">
        <v>91</v>
      </c>
      <c r="B13" s="93" t="s">
        <v>273</v>
      </c>
      <c r="C13" s="97" t="s">
        <v>188</v>
      </c>
      <c r="D13" s="98" t="s">
        <v>427</v>
      </c>
      <c r="E13" s="17"/>
      <c r="F13" s="103" t="s">
        <v>284</v>
      </c>
      <c r="G13" s="104" t="s">
        <v>285</v>
      </c>
      <c r="H13" s="21" t="s">
        <v>6</v>
      </c>
      <c r="I13" s="31" t="s">
        <v>421</v>
      </c>
      <c r="J13" s="21"/>
      <c r="K13" s="31"/>
      <c r="L13" s="21"/>
      <c r="M13" s="31"/>
      <c r="N13" s="107"/>
      <c r="O13" s="107"/>
      <c r="P13" s="21"/>
      <c r="Q13" s="31"/>
      <c r="R13" s="60"/>
      <c r="S13" s="33"/>
    </row>
    <row r="14" spans="1:19" s="10" customFormat="1" ht="21" customHeight="1">
      <c r="A14" s="90" t="s">
        <v>92</v>
      </c>
      <c r="B14" s="93" t="s">
        <v>33</v>
      </c>
      <c r="C14" s="97" t="s">
        <v>8</v>
      </c>
      <c r="D14" s="98" t="s">
        <v>114</v>
      </c>
      <c r="E14" s="17"/>
      <c r="F14" s="103" t="s">
        <v>292</v>
      </c>
      <c r="G14" s="104" t="s">
        <v>293</v>
      </c>
      <c r="H14" s="21" t="s">
        <v>4</v>
      </c>
      <c r="I14" s="31" t="s">
        <v>180</v>
      </c>
      <c r="J14" s="21"/>
      <c r="K14" s="31"/>
      <c r="L14" s="21"/>
      <c r="M14" s="31"/>
      <c r="N14" s="107"/>
      <c r="O14" s="107"/>
      <c r="P14" s="21"/>
      <c r="Q14" s="31"/>
      <c r="R14" s="107"/>
      <c r="S14" s="31"/>
    </row>
    <row r="15" spans="1:19" s="10" customFormat="1" ht="21" customHeight="1">
      <c r="A15" s="90" t="s">
        <v>93</v>
      </c>
      <c r="B15" s="93" t="s">
        <v>125</v>
      </c>
      <c r="C15" s="97" t="s">
        <v>8</v>
      </c>
      <c r="D15" s="98" t="s">
        <v>178</v>
      </c>
      <c r="E15" s="17"/>
      <c r="F15" s="103" t="s">
        <v>290</v>
      </c>
      <c r="G15" s="104" t="s">
        <v>291</v>
      </c>
      <c r="H15" s="21" t="s">
        <v>3</v>
      </c>
      <c r="I15" s="31" t="s">
        <v>2</v>
      </c>
      <c r="J15" s="21"/>
      <c r="K15" s="31"/>
      <c r="L15" s="21"/>
      <c r="M15" s="31"/>
      <c r="N15" s="107"/>
      <c r="O15" s="107"/>
      <c r="P15" s="21"/>
      <c r="Q15" s="31"/>
      <c r="R15" s="107"/>
      <c r="S15" s="31"/>
    </row>
    <row r="16" spans="1:19" s="10" customFormat="1" ht="21" customHeight="1">
      <c r="A16" s="90" t="s">
        <v>119</v>
      </c>
      <c r="B16" s="93" t="s">
        <v>124</v>
      </c>
      <c r="C16" s="97" t="s">
        <v>5</v>
      </c>
      <c r="D16" s="98" t="s">
        <v>210</v>
      </c>
      <c r="E16" s="17"/>
      <c r="F16" s="103" t="s">
        <v>288</v>
      </c>
      <c r="G16" s="104" t="s">
        <v>289</v>
      </c>
      <c r="H16" s="22" t="s">
        <v>74</v>
      </c>
      <c r="I16" s="33" t="s">
        <v>175</v>
      </c>
      <c r="J16" s="22"/>
      <c r="K16" s="33"/>
      <c r="L16" s="22"/>
      <c r="M16" s="31"/>
      <c r="N16" s="60"/>
      <c r="O16" s="60"/>
      <c r="P16" s="22"/>
      <c r="Q16" s="33"/>
      <c r="R16" s="107"/>
      <c r="S16" s="31"/>
    </row>
    <row r="17" spans="1:19" s="10" customFormat="1" ht="21" customHeight="1">
      <c r="A17" s="90" t="s">
        <v>120</v>
      </c>
      <c r="B17" s="93" t="s">
        <v>127</v>
      </c>
      <c r="C17" s="97" t="s">
        <v>5</v>
      </c>
      <c r="D17" s="98" t="s">
        <v>10</v>
      </c>
      <c r="E17" s="17"/>
      <c r="F17" s="103" t="s">
        <v>294</v>
      </c>
      <c r="G17" s="104" t="s">
        <v>295</v>
      </c>
      <c r="H17" s="21" t="s">
        <v>2</v>
      </c>
      <c r="I17" s="31" t="s">
        <v>431</v>
      </c>
      <c r="J17" s="21"/>
      <c r="K17" s="31"/>
      <c r="L17" s="21"/>
      <c r="M17" s="31"/>
      <c r="N17" s="107"/>
      <c r="O17" s="107"/>
      <c r="P17" s="21"/>
      <c r="Q17" s="31"/>
      <c r="R17" s="107"/>
      <c r="S17" s="31"/>
    </row>
    <row r="18" spans="1:19" s="10" customFormat="1" ht="21" customHeight="1">
      <c r="A18" s="90" t="s">
        <v>121</v>
      </c>
      <c r="B18" s="93" t="s">
        <v>77</v>
      </c>
      <c r="C18" s="97" t="s">
        <v>3</v>
      </c>
      <c r="D18" s="98" t="s">
        <v>74</v>
      </c>
      <c r="E18" s="17"/>
      <c r="F18" s="103" t="s">
        <v>296</v>
      </c>
      <c r="G18" s="104" t="s">
        <v>297</v>
      </c>
      <c r="H18" s="22" t="s">
        <v>429</v>
      </c>
      <c r="I18" s="33" t="s">
        <v>430</v>
      </c>
      <c r="J18" s="22"/>
      <c r="K18" s="33"/>
      <c r="L18" s="22"/>
      <c r="M18" s="31"/>
      <c r="N18" s="60"/>
      <c r="O18" s="60"/>
      <c r="P18" s="22"/>
      <c r="Q18" s="33"/>
      <c r="R18" s="60"/>
      <c r="S18" s="33"/>
    </row>
    <row r="19" spans="1:19" s="10" customFormat="1" ht="21" customHeight="1" thickBot="1">
      <c r="A19" s="91" t="s">
        <v>122</v>
      </c>
      <c r="B19" s="94" t="s">
        <v>274</v>
      </c>
      <c r="C19" s="99" t="s">
        <v>74</v>
      </c>
      <c r="D19" s="100" t="s">
        <v>74</v>
      </c>
      <c r="E19" s="36"/>
      <c r="F19" s="105" t="s">
        <v>298</v>
      </c>
      <c r="G19" s="106" t="s">
        <v>297</v>
      </c>
      <c r="H19" s="108" t="s">
        <v>74</v>
      </c>
      <c r="I19" s="85" t="s">
        <v>74</v>
      </c>
      <c r="J19" s="108"/>
      <c r="K19" s="85"/>
      <c r="L19" s="108"/>
      <c r="M19" s="85"/>
      <c r="N19" s="109"/>
      <c r="O19" s="109"/>
      <c r="P19" s="108"/>
      <c r="Q19" s="85"/>
      <c r="R19" s="109"/>
      <c r="S19" s="85"/>
    </row>
  </sheetData>
  <sheetProtection/>
  <mergeCells count="13">
    <mergeCell ref="R5:S5"/>
    <mergeCell ref="B5:B6"/>
    <mergeCell ref="A5:A6"/>
    <mergeCell ref="A1:S1"/>
    <mergeCell ref="A2:S2"/>
    <mergeCell ref="A3:S3"/>
    <mergeCell ref="C5:D5"/>
    <mergeCell ref="F5:G5"/>
    <mergeCell ref="H5:I5"/>
    <mergeCell ref="J5:K5"/>
    <mergeCell ref="L5:M5"/>
    <mergeCell ref="N5:O5"/>
    <mergeCell ref="P5:Q5"/>
  </mergeCells>
  <printOptions/>
  <pageMargins left="0.4166666666666667" right="0.28125" top="0.4375" bottom="0.4270833333333333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6"/>
  <sheetViews>
    <sheetView view="pageLayout" workbookViewId="0" topLeftCell="A1">
      <selection activeCell="D13" sqref="D13"/>
    </sheetView>
  </sheetViews>
  <sheetFormatPr defaultColWidth="9.125" defaultRowHeight="12.75"/>
  <cols>
    <col min="1" max="1" width="5.50390625" style="81" customWidth="1"/>
    <col min="2" max="2" width="20.50390625" style="72" customWidth="1"/>
    <col min="3" max="3" width="5.50390625" style="82" customWidth="1"/>
    <col min="4" max="4" width="17.875" style="82" customWidth="1"/>
    <col min="5" max="5" width="7.625" style="72" customWidth="1"/>
    <col min="6" max="12" width="5.375" style="72" customWidth="1"/>
    <col min="13" max="16384" width="9.125" style="72" customWidth="1"/>
  </cols>
  <sheetData>
    <row r="1" spans="1:12" ht="23.25" customHeight="1">
      <c r="A1" s="243" t="s">
        <v>266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18.75" customHeight="1">
      <c r="A2" s="244" t="s">
        <v>73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5" ht="6.75" customHeight="1">
      <c r="A3" s="74"/>
      <c r="B3" s="74"/>
      <c r="C3" s="75"/>
      <c r="D3" s="75"/>
      <c r="E3" s="74"/>
    </row>
    <row r="4" spans="1:12" ht="13.5">
      <c r="A4" s="76" t="s">
        <v>70</v>
      </c>
      <c r="B4" s="76" t="s">
        <v>69</v>
      </c>
      <c r="C4" s="76" t="s">
        <v>71</v>
      </c>
      <c r="D4" s="76" t="s">
        <v>68</v>
      </c>
      <c r="E4" s="77" t="s">
        <v>67</v>
      </c>
      <c r="F4" s="78" t="s">
        <v>60</v>
      </c>
      <c r="G4" s="78" t="s">
        <v>61</v>
      </c>
      <c r="H4" s="78" t="s">
        <v>62</v>
      </c>
      <c r="I4" s="78" t="s">
        <v>63</v>
      </c>
      <c r="J4" s="78" t="s">
        <v>64</v>
      </c>
      <c r="K4" s="78" t="s">
        <v>65</v>
      </c>
      <c r="L4" s="78" t="s">
        <v>66</v>
      </c>
    </row>
    <row r="5" spans="1:5" ht="7.5" customHeight="1">
      <c r="A5" s="79"/>
      <c r="B5" s="79"/>
      <c r="C5" s="80"/>
      <c r="D5" s="80"/>
      <c r="E5" s="79"/>
    </row>
    <row r="6" spans="1:12" ht="13.5">
      <c r="A6" s="83" t="s">
        <v>0</v>
      </c>
      <c r="B6" s="110" t="s">
        <v>34</v>
      </c>
      <c r="C6" s="14" t="s">
        <v>200</v>
      </c>
      <c r="D6" s="14" t="s">
        <v>126</v>
      </c>
      <c r="E6" s="83">
        <f aca="true" t="shared" si="0" ref="E6:E39">SUM(F6:L6)</f>
        <v>85</v>
      </c>
      <c r="F6" s="83">
        <v>45</v>
      </c>
      <c r="G6" s="83">
        <v>40</v>
      </c>
      <c r="H6" s="83"/>
      <c r="I6" s="83"/>
      <c r="J6" s="83"/>
      <c r="K6" s="83"/>
      <c r="L6" s="83"/>
    </row>
    <row r="7" spans="1:12" ht="13.5">
      <c r="A7" s="83" t="s">
        <v>87</v>
      </c>
      <c r="B7" s="14" t="s">
        <v>229</v>
      </c>
      <c r="C7" s="14" t="s">
        <v>200</v>
      </c>
      <c r="D7" s="14" t="s">
        <v>126</v>
      </c>
      <c r="E7" s="83">
        <f t="shared" si="0"/>
        <v>80</v>
      </c>
      <c r="F7" s="83">
        <v>35</v>
      </c>
      <c r="G7" s="83">
        <v>45</v>
      </c>
      <c r="H7" s="83"/>
      <c r="I7" s="83"/>
      <c r="J7" s="83"/>
      <c r="K7" s="83"/>
      <c r="L7" s="83"/>
    </row>
    <row r="8" spans="1:12" ht="13.5">
      <c r="A8" s="83" t="s">
        <v>88</v>
      </c>
      <c r="B8" s="15" t="s">
        <v>32</v>
      </c>
      <c r="C8" s="12" t="s">
        <v>200</v>
      </c>
      <c r="D8" s="13" t="s">
        <v>128</v>
      </c>
      <c r="E8" s="83">
        <f t="shared" si="0"/>
        <v>80</v>
      </c>
      <c r="F8" s="83">
        <v>38</v>
      </c>
      <c r="G8" s="83">
        <v>42</v>
      </c>
      <c r="H8" s="83"/>
      <c r="I8" s="83"/>
      <c r="J8" s="83"/>
      <c r="K8" s="83"/>
      <c r="L8" s="83"/>
    </row>
    <row r="9" spans="1:12" ht="13.5">
      <c r="A9" s="83" t="s">
        <v>89</v>
      </c>
      <c r="B9" s="110" t="s">
        <v>230</v>
      </c>
      <c r="C9" s="14" t="s">
        <v>200</v>
      </c>
      <c r="D9" s="14" t="s">
        <v>126</v>
      </c>
      <c r="E9" s="83">
        <f t="shared" si="0"/>
        <v>62</v>
      </c>
      <c r="F9" s="83">
        <v>33</v>
      </c>
      <c r="G9" s="83">
        <v>29</v>
      </c>
      <c r="H9" s="83"/>
      <c r="I9" s="83"/>
      <c r="J9" s="83"/>
      <c r="K9" s="83"/>
      <c r="L9" s="83"/>
    </row>
    <row r="10" spans="1:12" ht="13.5">
      <c r="A10" s="83" t="s">
        <v>90</v>
      </c>
      <c r="B10" s="15" t="s">
        <v>231</v>
      </c>
      <c r="C10" s="12" t="s">
        <v>200</v>
      </c>
      <c r="D10" s="13" t="s">
        <v>38</v>
      </c>
      <c r="E10" s="83">
        <f t="shared" si="0"/>
        <v>61</v>
      </c>
      <c r="F10" s="83">
        <v>26</v>
      </c>
      <c r="G10" s="83">
        <v>35</v>
      </c>
      <c r="H10" s="83"/>
      <c r="I10" s="83"/>
      <c r="J10" s="83"/>
      <c r="K10" s="83"/>
      <c r="L10" s="83"/>
    </row>
    <row r="11" spans="1:12" ht="13.5">
      <c r="A11" s="83" t="s">
        <v>91</v>
      </c>
      <c r="B11" s="110" t="s">
        <v>135</v>
      </c>
      <c r="C11" s="14" t="s">
        <v>200</v>
      </c>
      <c r="D11" s="14" t="s">
        <v>38</v>
      </c>
      <c r="E11" s="83">
        <f t="shared" si="0"/>
        <v>60</v>
      </c>
      <c r="F11" s="83">
        <v>32</v>
      </c>
      <c r="G11" s="83">
        <v>28</v>
      </c>
      <c r="H11" s="83"/>
      <c r="I11" s="83"/>
      <c r="J11" s="83"/>
      <c r="K11" s="83"/>
      <c r="L11" s="83"/>
    </row>
    <row r="12" spans="1:12" ht="13.5">
      <c r="A12" s="83" t="s">
        <v>92</v>
      </c>
      <c r="B12" s="15" t="s">
        <v>99</v>
      </c>
      <c r="C12" s="12" t="s">
        <v>200</v>
      </c>
      <c r="D12" s="13" t="s">
        <v>128</v>
      </c>
      <c r="E12" s="83">
        <f t="shared" si="0"/>
        <v>58</v>
      </c>
      <c r="F12" s="83">
        <v>25</v>
      </c>
      <c r="G12" s="83">
        <v>33</v>
      </c>
      <c r="H12" s="83"/>
      <c r="I12" s="83"/>
      <c r="J12" s="83"/>
      <c r="K12" s="83"/>
      <c r="L12" s="83"/>
    </row>
    <row r="13" spans="1:12" ht="13.5">
      <c r="A13" s="83" t="s">
        <v>93</v>
      </c>
      <c r="B13" s="14" t="s">
        <v>253</v>
      </c>
      <c r="C13" s="14" t="s">
        <v>200</v>
      </c>
      <c r="D13" s="14" t="s">
        <v>129</v>
      </c>
      <c r="E13" s="83">
        <f t="shared" si="0"/>
        <v>57</v>
      </c>
      <c r="F13" s="83">
        <v>21</v>
      </c>
      <c r="G13" s="83">
        <v>36</v>
      </c>
      <c r="H13" s="83"/>
      <c r="I13" s="83"/>
      <c r="J13" s="83"/>
      <c r="K13" s="83"/>
      <c r="L13" s="83"/>
    </row>
    <row r="14" spans="1:12" ht="13.5">
      <c r="A14" s="83" t="s">
        <v>119</v>
      </c>
      <c r="B14" s="15" t="s">
        <v>311</v>
      </c>
      <c r="C14" s="12" t="s">
        <v>200</v>
      </c>
      <c r="D14" s="13" t="s">
        <v>128</v>
      </c>
      <c r="E14" s="83">
        <f t="shared" si="0"/>
        <v>56</v>
      </c>
      <c r="F14" s="83">
        <v>30</v>
      </c>
      <c r="G14" s="83">
        <v>26</v>
      </c>
      <c r="H14" s="83"/>
      <c r="I14" s="83"/>
      <c r="J14" s="83"/>
      <c r="K14" s="83"/>
      <c r="L14" s="83"/>
    </row>
    <row r="15" spans="1:12" ht="13.5">
      <c r="A15" s="83" t="s">
        <v>120</v>
      </c>
      <c r="B15" s="110" t="s">
        <v>35</v>
      </c>
      <c r="C15" s="14" t="s">
        <v>200</v>
      </c>
      <c r="D15" s="14" t="s">
        <v>126</v>
      </c>
      <c r="E15" s="83">
        <f t="shared" si="0"/>
        <v>51</v>
      </c>
      <c r="F15" s="83">
        <v>20</v>
      </c>
      <c r="G15" s="83">
        <v>31</v>
      </c>
      <c r="H15" s="83"/>
      <c r="I15" s="83"/>
      <c r="J15" s="83"/>
      <c r="K15" s="83"/>
      <c r="L15" s="83"/>
    </row>
    <row r="16" spans="1:12" ht="13.5">
      <c r="A16" s="83" t="s">
        <v>121</v>
      </c>
      <c r="B16" s="110" t="s">
        <v>318</v>
      </c>
      <c r="C16" s="14" t="s">
        <v>200</v>
      </c>
      <c r="D16" s="14" t="s">
        <v>126</v>
      </c>
      <c r="E16" s="83">
        <f t="shared" si="0"/>
        <v>46</v>
      </c>
      <c r="F16" s="83">
        <v>24</v>
      </c>
      <c r="G16" s="83">
        <v>22</v>
      </c>
      <c r="H16" s="83"/>
      <c r="I16" s="83"/>
      <c r="J16" s="83"/>
      <c r="K16" s="83"/>
      <c r="L16" s="83"/>
    </row>
    <row r="17" spans="1:12" ht="13.5">
      <c r="A17" s="83" t="s">
        <v>122</v>
      </c>
      <c r="B17" s="110" t="s">
        <v>26</v>
      </c>
      <c r="C17" s="14" t="s">
        <v>200</v>
      </c>
      <c r="D17" s="14" t="s">
        <v>257</v>
      </c>
      <c r="E17" s="83">
        <f t="shared" si="0"/>
        <v>45</v>
      </c>
      <c r="F17" s="83">
        <v>18</v>
      </c>
      <c r="G17" s="83">
        <v>27</v>
      </c>
      <c r="H17" s="83"/>
      <c r="I17" s="83"/>
      <c r="J17" s="83"/>
      <c r="K17" s="83"/>
      <c r="L17" s="83"/>
    </row>
    <row r="18" spans="1:12" ht="13.5">
      <c r="A18" s="83" t="s">
        <v>11</v>
      </c>
      <c r="B18" s="14" t="s">
        <v>320</v>
      </c>
      <c r="C18" s="14" t="s">
        <v>200</v>
      </c>
      <c r="D18" s="14" t="s">
        <v>128</v>
      </c>
      <c r="E18" s="83">
        <f t="shared" si="0"/>
        <v>42</v>
      </c>
      <c r="F18" s="83">
        <v>23</v>
      </c>
      <c r="G18" s="83">
        <v>19</v>
      </c>
      <c r="H18" s="83"/>
      <c r="I18" s="83"/>
      <c r="J18" s="83"/>
      <c r="K18" s="83"/>
      <c r="L18" s="83"/>
    </row>
    <row r="19" spans="1:12" ht="13.5">
      <c r="A19" s="83" t="s">
        <v>12</v>
      </c>
      <c r="B19" s="110" t="s">
        <v>133</v>
      </c>
      <c r="C19" s="14" t="s">
        <v>200</v>
      </c>
      <c r="D19" s="14" t="s">
        <v>131</v>
      </c>
      <c r="E19" s="83">
        <f t="shared" si="0"/>
        <v>40</v>
      </c>
      <c r="F19" s="83">
        <v>27</v>
      </c>
      <c r="G19" s="83">
        <v>13</v>
      </c>
      <c r="H19" s="83"/>
      <c r="I19" s="83"/>
      <c r="J19" s="83"/>
      <c r="K19" s="83"/>
      <c r="L19" s="83"/>
    </row>
    <row r="20" spans="1:12" ht="13.5">
      <c r="A20" s="83" t="s">
        <v>13</v>
      </c>
      <c r="B20" s="15" t="s">
        <v>248</v>
      </c>
      <c r="C20" s="12" t="s">
        <v>200</v>
      </c>
      <c r="D20" s="13" t="s">
        <v>128</v>
      </c>
      <c r="E20" s="83">
        <f t="shared" si="0"/>
        <v>36</v>
      </c>
      <c r="F20" s="83">
        <v>36</v>
      </c>
      <c r="G20" s="83"/>
      <c r="H20" s="83"/>
      <c r="I20" s="83"/>
      <c r="J20" s="83"/>
      <c r="K20" s="83"/>
      <c r="L20" s="83"/>
    </row>
    <row r="21" spans="1:12" ht="13.5">
      <c r="A21" s="83" t="s">
        <v>14</v>
      </c>
      <c r="B21" s="84" t="s">
        <v>433</v>
      </c>
      <c r="C21" s="14" t="s">
        <v>200</v>
      </c>
      <c r="D21" s="84" t="s">
        <v>38</v>
      </c>
      <c r="E21" s="83">
        <f t="shared" si="0"/>
        <v>34</v>
      </c>
      <c r="F21" s="83"/>
      <c r="G21" s="83">
        <v>34</v>
      </c>
      <c r="H21" s="83"/>
      <c r="I21" s="83"/>
      <c r="J21" s="83"/>
      <c r="K21" s="83"/>
      <c r="L21" s="83"/>
    </row>
    <row r="22" spans="1:12" ht="13.5">
      <c r="A22" s="83" t="s">
        <v>15</v>
      </c>
      <c r="B22" s="14" t="s">
        <v>334</v>
      </c>
      <c r="C22" s="14" t="s">
        <v>200</v>
      </c>
      <c r="D22" s="14" t="s">
        <v>129</v>
      </c>
      <c r="E22" s="83">
        <f t="shared" si="0"/>
        <v>27</v>
      </c>
      <c r="F22" s="83">
        <v>10</v>
      </c>
      <c r="G22" s="83">
        <v>17</v>
      </c>
      <c r="H22" s="83"/>
      <c r="I22" s="83"/>
      <c r="J22" s="83"/>
      <c r="K22" s="83"/>
      <c r="L22" s="83"/>
    </row>
    <row r="23" spans="1:12" ht="13.5">
      <c r="A23" s="83" t="s">
        <v>16</v>
      </c>
      <c r="B23" s="84" t="s">
        <v>234</v>
      </c>
      <c r="C23" s="12" t="s">
        <v>200</v>
      </c>
      <c r="D23" s="84" t="s">
        <v>38</v>
      </c>
      <c r="E23" s="83">
        <f t="shared" si="0"/>
        <v>23</v>
      </c>
      <c r="F23" s="83"/>
      <c r="G23" s="83">
        <v>23</v>
      </c>
      <c r="H23" s="83"/>
      <c r="I23" s="83"/>
      <c r="J23" s="83"/>
      <c r="K23" s="83"/>
      <c r="L23" s="83"/>
    </row>
    <row r="24" spans="1:12" ht="13.5">
      <c r="A24" s="83" t="s">
        <v>17</v>
      </c>
      <c r="B24" s="84" t="s">
        <v>100</v>
      </c>
      <c r="C24" s="14" t="s">
        <v>200</v>
      </c>
      <c r="D24" s="84" t="s">
        <v>38</v>
      </c>
      <c r="E24" s="83">
        <f t="shared" si="0"/>
        <v>21</v>
      </c>
      <c r="F24" s="83"/>
      <c r="G24" s="83">
        <v>21</v>
      </c>
      <c r="H24" s="83"/>
      <c r="I24" s="83"/>
      <c r="J24" s="83"/>
      <c r="K24" s="83"/>
      <c r="L24" s="83"/>
    </row>
    <row r="25" spans="1:12" ht="13.5">
      <c r="A25" s="83" t="s">
        <v>18</v>
      </c>
      <c r="B25" s="14" t="s">
        <v>51</v>
      </c>
      <c r="C25" s="14" t="s">
        <v>200</v>
      </c>
      <c r="D25" s="14" t="s">
        <v>257</v>
      </c>
      <c r="E25" s="83">
        <f t="shared" si="0"/>
        <v>20</v>
      </c>
      <c r="F25" s="83">
        <v>2</v>
      </c>
      <c r="G25" s="83">
        <v>18</v>
      </c>
      <c r="H25" s="83"/>
      <c r="I25" s="83"/>
      <c r="J25" s="83"/>
      <c r="K25" s="83"/>
      <c r="L25" s="83"/>
    </row>
    <row r="26" spans="1:12" ht="13.5">
      <c r="A26" s="83" t="s">
        <v>19</v>
      </c>
      <c r="B26" s="84" t="s">
        <v>247</v>
      </c>
      <c r="C26" s="14" t="s">
        <v>200</v>
      </c>
      <c r="D26" s="84" t="s">
        <v>38</v>
      </c>
      <c r="E26" s="83">
        <f t="shared" si="0"/>
        <v>20</v>
      </c>
      <c r="F26" s="83"/>
      <c r="G26" s="83">
        <v>20</v>
      </c>
      <c r="H26" s="83"/>
      <c r="I26" s="83"/>
      <c r="J26" s="83"/>
      <c r="K26" s="83"/>
      <c r="L26" s="83"/>
    </row>
    <row r="27" spans="1:12" ht="13.5">
      <c r="A27" s="83" t="s">
        <v>20</v>
      </c>
      <c r="B27" s="14" t="s">
        <v>233</v>
      </c>
      <c r="C27" s="14" t="s">
        <v>200</v>
      </c>
      <c r="D27" s="14" t="s">
        <v>128</v>
      </c>
      <c r="E27" s="83">
        <f t="shared" si="0"/>
        <v>17</v>
      </c>
      <c r="F27" s="83">
        <v>17</v>
      </c>
      <c r="G27" s="83"/>
      <c r="H27" s="83"/>
      <c r="I27" s="83"/>
      <c r="J27" s="83"/>
      <c r="K27" s="83"/>
      <c r="L27" s="83"/>
    </row>
    <row r="28" spans="1:12" ht="13.5">
      <c r="A28" s="83" t="s">
        <v>21</v>
      </c>
      <c r="B28" s="14" t="s">
        <v>338</v>
      </c>
      <c r="C28" s="14" t="s">
        <v>200</v>
      </c>
      <c r="D28" s="14" t="s">
        <v>129</v>
      </c>
      <c r="E28" s="83">
        <f t="shared" si="0"/>
        <v>17</v>
      </c>
      <c r="F28" s="83">
        <v>5</v>
      </c>
      <c r="G28" s="83">
        <v>12</v>
      </c>
      <c r="H28" s="83"/>
      <c r="I28" s="83"/>
      <c r="J28" s="83"/>
      <c r="K28" s="83"/>
      <c r="L28" s="83"/>
    </row>
    <row r="29" spans="1:12" ht="13.5">
      <c r="A29" s="83" t="s">
        <v>22</v>
      </c>
      <c r="B29" s="110" t="s">
        <v>249</v>
      </c>
      <c r="C29" s="14" t="s">
        <v>200</v>
      </c>
      <c r="D29" s="14" t="s">
        <v>126</v>
      </c>
      <c r="E29" s="83">
        <f t="shared" si="0"/>
        <v>14</v>
      </c>
      <c r="F29" s="83">
        <v>14</v>
      </c>
      <c r="G29" s="83"/>
      <c r="H29" s="83"/>
      <c r="I29" s="83"/>
      <c r="J29" s="83"/>
      <c r="K29" s="83"/>
      <c r="L29" s="83"/>
    </row>
    <row r="30" spans="1:12" ht="13.5">
      <c r="A30" s="83" t="s">
        <v>23</v>
      </c>
      <c r="B30" s="14" t="s">
        <v>265</v>
      </c>
      <c r="C30" s="14" t="s">
        <v>200</v>
      </c>
      <c r="D30" s="14" t="s">
        <v>37</v>
      </c>
      <c r="E30" s="83">
        <f t="shared" si="0"/>
        <v>13</v>
      </c>
      <c r="F30" s="83">
        <v>13</v>
      </c>
      <c r="G30" s="83"/>
      <c r="H30" s="83"/>
      <c r="I30" s="83"/>
      <c r="J30" s="83"/>
      <c r="K30" s="83"/>
      <c r="L30" s="83"/>
    </row>
    <row r="31" spans="1:12" ht="13.5">
      <c r="A31" s="83" t="s">
        <v>24</v>
      </c>
      <c r="B31" s="14" t="s">
        <v>332</v>
      </c>
      <c r="C31" s="14" t="s">
        <v>200</v>
      </c>
      <c r="D31" s="14" t="s">
        <v>128</v>
      </c>
      <c r="E31" s="83">
        <f t="shared" si="0"/>
        <v>11</v>
      </c>
      <c r="F31" s="83">
        <v>11</v>
      </c>
      <c r="G31" s="83"/>
      <c r="H31" s="83"/>
      <c r="I31" s="83"/>
      <c r="J31" s="83"/>
      <c r="K31" s="83"/>
      <c r="L31" s="83"/>
    </row>
    <row r="32" spans="1:12" ht="13.5">
      <c r="A32" s="83" t="s">
        <v>25</v>
      </c>
      <c r="B32" s="84" t="s">
        <v>134</v>
      </c>
      <c r="C32" s="14" t="s">
        <v>200</v>
      </c>
      <c r="D32" s="84" t="s">
        <v>131</v>
      </c>
      <c r="E32" s="83">
        <f t="shared" si="0"/>
        <v>11</v>
      </c>
      <c r="F32" s="83"/>
      <c r="G32" s="83">
        <v>11</v>
      </c>
      <c r="H32" s="83"/>
      <c r="I32" s="83"/>
      <c r="J32" s="83"/>
      <c r="K32" s="83"/>
      <c r="L32" s="83"/>
    </row>
    <row r="33" spans="1:12" ht="13.5">
      <c r="A33" s="83" t="s">
        <v>27</v>
      </c>
      <c r="B33" s="14" t="s">
        <v>235</v>
      </c>
      <c r="C33" s="14" t="s">
        <v>200</v>
      </c>
      <c r="D33" s="14" t="s">
        <v>131</v>
      </c>
      <c r="E33" s="83">
        <f t="shared" si="0"/>
        <v>10</v>
      </c>
      <c r="F33" s="83">
        <v>4</v>
      </c>
      <c r="G33" s="83">
        <v>6</v>
      </c>
      <c r="H33" s="83"/>
      <c r="I33" s="83"/>
      <c r="J33" s="83"/>
      <c r="K33" s="83"/>
      <c r="L33" s="83"/>
    </row>
    <row r="34" spans="1:12" ht="13.5">
      <c r="A34" s="83" t="s">
        <v>28</v>
      </c>
      <c r="B34" s="84" t="s">
        <v>434</v>
      </c>
      <c r="C34" s="14" t="s">
        <v>200</v>
      </c>
      <c r="D34" s="84" t="s">
        <v>38</v>
      </c>
      <c r="E34" s="83">
        <f t="shared" si="0"/>
        <v>10</v>
      </c>
      <c r="F34" s="83"/>
      <c r="G34" s="83">
        <v>10</v>
      </c>
      <c r="H34" s="83"/>
      <c r="I34" s="83"/>
      <c r="J34" s="83"/>
      <c r="K34" s="83"/>
      <c r="L34" s="83"/>
    </row>
    <row r="35" spans="1:12" ht="13.5">
      <c r="A35" s="83" t="s">
        <v>29</v>
      </c>
      <c r="B35" s="84" t="s">
        <v>260</v>
      </c>
      <c r="C35" s="14" t="s">
        <v>200</v>
      </c>
      <c r="D35" s="84" t="s">
        <v>38</v>
      </c>
      <c r="E35" s="83">
        <f t="shared" si="0"/>
        <v>9</v>
      </c>
      <c r="F35" s="83"/>
      <c r="G35" s="83">
        <v>9</v>
      </c>
      <c r="H35" s="83"/>
      <c r="I35" s="83"/>
      <c r="J35" s="83"/>
      <c r="K35" s="83"/>
      <c r="L35" s="83"/>
    </row>
    <row r="36" spans="1:12" ht="13.5">
      <c r="A36" s="83" t="s">
        <v>30</v>
      </c>
      <c r="B36" s="14" t="s">
        <v>244</v>
      </c>
      <c r="C36" s="14" t="s">
        <v>200</v>
      </c>
      <c r="D36" s="14" t="s">
        <v>129</v>
      </c>
      <c r="E36" s="83">
        <f t="shared" si="0"/>
        <v>8</v>
      </c>
      <c r="F36" s="83">
        <v>8</v>
      </c>
      <c r="G36" s="83"/>
      <c r="H36" s="83"/>
      <c r="I36" s="83"/>
      <c r="J36" s="83"/>
      <c r="K36" s="83"/>
      <c r="L36" s="83"/>
    </row>
    <row r="37" spans="1:12" ht="13.5">
      <c r="A37" s="83" t="s">
        <v>31</v>
      </c>
      <c r="B37" s="84" t="s">
        <v>245</v>
      </c>
      <c r="C37" s="14" t="s">
        <v>200</v>
      </c>
      <c r="D37" s="84" t="s">
        <v>126</v>
      </c>
      <c r="E37" s="83">
        <f t="shared" si="0"/>
        <v>5</v>
      </c>
      <c r="F37" s="83"/>
      <c r="G37" s="83">
        <v>5</v>
      </c>
      <c r="H37" s="83"/>
      <c r="I37" s="83"/>
      <c r="J37" s="83"/>
      <c r="K37" s="83"/>
      <c r="L37" s="83"/>
    </row>
    <row r="38" spans="1:12" ht="13.5">
      <c r="A38" s="83" t="s">
        <v>36</v>
      </c>
      <c r="B38" s="84" t="s">
        <v>352</v>
      </c>
      <c r="C38" s="14" t="s">
        <v>200</v>
      </c>
      <c r="D38" s="84" t="s">
        <v>129</v>
      </c>
      <c r="E38" s="83">
        <f t="shared" si="0"/>
        <v>3</v>
      </c>
      <c r="F38" s="83"/>
      <c r="G38" s="83">
        <v>3</v>
      </c>
      <c r="H38" s="83"/>
      <c r="I38" s="83"/>
      <c r="J38" s="83"/>
      <c r="K38" s="83"/>
      <c r="L38" s="83"/>
    </row>
    <row r="39" spans="1:12" ht="13.5">
      <c r="A39" s="84"/>
      <c r="B39" s="84"/>
      <c r="C39" s="14"/>
      <c r="D39" s="84"/>
      <c r="E39" s="83">
        <f t="shared" si="0"/>
        <v>0</v>
      </c>
      <c r="F39" s="83"/>
      <c r="G39" s="83"/>
      <c r="H39" s="83"/>
      <c r="I39" s="83"/>
      <c r="J39" s="83"/>
      <c r="K39" s="83"/>
      <c r="L39" s="83"/>
    </row>
    <row r="40" spans="1:12" ht="13.5">
      <c r="A40" s="84"/>
      <c r="B40" s="84"/>
      <c r="C40" s="14"/>
      <c r="D40" s="84"/>
      <c r="E40" s="83"/>
      <c r="F40" s="83"/>
      <c r="G40" s="83"/>
      <c r="H40" s="83"/>
      <c r="I40" s="83"/>
      <c r="J40" s="83"/>
      <c r="K40" s="83"/>
      <c r="L40" s="83"/>
    </row>
    <row r="41" spans="3:12" ht="13.5">
      <c r="C41" s="14"/>
      <c r="E41" s="83"/>
      <c r="F41" s="83"/>
      <c r="G41" s="83"/>
      <c r="H41" s="83"/>
      <c r="I41" s="83"/>
      <c r="J41" s="83"/>
      <c r="K41" s="83"/>
      <c r="L41" s="83"/>
    </row>
    <row r="42" spans="3:12" ht="13.5">
      <c r="C42" s="14"/>
      <c r="E42" s="83"/>
      <c r="F42" s="83"/>
      <c r="G42" s="83"/>
      <c r="H42" s="83"/>
      <c r="I42" s="83"/>
      <c r="J42" s="83"/>
      <c r="K42" s="83"/>
      <c r="L42" s="83"/>
    </row>
    <row r="43" spans="3:12" ht="13.5">
      <c r="C43" s="14"/>
      <c r="E43" s="83"/>
      <c r="F43" s="83"/>
      <c r="G43" s="83"/>
      <c r="H43" s="83"/>
      <c r="I43" s="83"/>
      <c r="J43" s="83"/>
      <c r="K43" s="83"/>
      <c r="L43" s="83"/>
    </row>
    <row r="44" ht="13.5">
      <c r="C44" s="14"/>
    </row>
    <row r="45" ht="13.5">
      <c r="C45" s="14"/>
    </row>
    <row r="46" ht="13.5">
      <c r="C46" s="14"/>
    </row>
  </sheetData>
  <sheetProtection/>
  <mergeCells count="2">
    <mergeCell ref="A1:L1"/>
    <mergeCell ref="A2:L2"/>
  </mergeCells>
  <printOptions/>
  <pageMargins left="0.40625" right="0.34375" top="0.40625" bottom="0.5208333333333334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view="pageLayout" workbookViewId="0" topLeftCell="A1">
      <selection activeCell="D11" sqref="D11"/>
    </sheetView>
  </sheetViews>
  <sheetFormatPr defaultColWidth="9.125" defaultRowHeight="12.75"/>
  <cols>
    <col min="1" max="1" width="5.50390625" style="81" customWidth="1"/>
    <col min="2" max="2" width="20.50390625" style="72" customWidth="1"/>
    <col min="3" max="3" width="5.50390625" style="82" customWidth="1"/>
    <col min="4" max="4" width="17.875" style="82" customWidth="1"/>
    <col min="5" max="5" width="7.625" style="72" customWidth="1"/>
    <col min="6" max="12" width="5.375" style="72" customWidth="1"/>
    <col min="13" max="16384" width="9.125" style="72" customWidth="1"/>
  </cols>
  <sheetData>
    <row r="1" spans="1:12" ht="23.25" customHeight="1">
      <c r="A1" s="243" t="s">
        <v>266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18.75" customHeight="1">
      <c r="A2" s="244" t="s">
        <v>416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5" ht="6.75" customHeight="1">
      <c r="A3" s="74"/>
      <c r="B3" s="74"/>
      <c r="C3" s="75"/>
      <c r="D3" s="75"/>
      <c r="E3" s="74"/>
    </row>
    <row r="4" spans="1:12" ht="13.5">
      <c r="A4" s="76" t="s">
        <v>70</v>
      </c>
      <c r="B4" s="76" t="s">
        <v>69</v>
      </c>
      <c r="C4" s="76" t="s">
        <v>71</v>
      </c>
      <c r="D4" s="76" t="s">
        <v>68</v>
      </c>
      <c r="E4" s="77" t="s">
        <v>67</v>
      </c>
      <c r="F4" s="78" t="s">
        <v>60</v>
      </c>
      <c r="G4" s="78" t="s">
        <v>61</v>
      </c>
      <c r="H4" s="78" t="s">
        <v>62</v>
      </c>
      <c r="I4" s="78" t="s">
        <v>63</v>
      </c>
      <c r="J4" s="78" t="s">
        <v>64</v>
      </c>
      <c r="K4" s="78" t="s">
        <v>65</v>
      </c>
      <c r="L4" s="78" t="s">
        <v>66</v>
      </c>
    </row>
    <row r="5" spans="1:5" ht="7.5" customHeight="1">
      <c r="A5" s="79"/>
      <c r="B5" s="79"/>
      <c r="C5" s="80"/>
      <c r="D5" s="80"/>
      <c r="E5" s="79"/>
    </row>
    <row r="6" spans="1:12" ht="13.5">
      <c r="A6" s="83" t="s">
        <v>0</v>
      </c>
      <c r="B6" s="110" t="s">
        <v>130</v>
      </c>
      <c r="C6" s="14" t="s">
        <v>198</v>
      </c>
      <c r="D6" s="14" t="s">
        <v>126</v>
      </c>
      <c r="E6" s="83">
        <f aca="true" t="shared" si="0" ref="E6:E26">SUM(F6:L6)</f>
        <v>72</v>
      </c>
      <c r="F6" s="83">
        <v>42</v>
      </c>
      <c r="G6" s="83">
        <v>30</v>
      </c>
      <c r="H6" s="83"/>
      <c r="I6" s="83"/>
      <c r="J6" s="83"/>
      <c r="K6" s="83"/>
      <c r="L6" s="83"/>
    </row>
    <row r="7" spans="1:12" ht="13.5">
      <c r="A7" s="83" t="s">
        <v>87</v>
      </c>
      <c r="B7" s="14" t="s">
        <v>232</v>
      </c>
      <c r="C7" s="14" t="s">
        <v>198</v>
      </c>
      <c r="D7" s="14" t="s">
        <v>37</v>
      </c>
      <c r="E7" s="83">
        <f t="shared" si="0"/>
        <v>66</v>
      </c>
      <c r="F7" s="83">
        <v>34</v>
      </c>
      <c r="G7" s="83">
        <v>32</v>
      </c>
      <c r="H7" s="83"/>
      <c r="I7" s="83"/>
      <c r="J7" s="83"/>
      <c r="K7" s="83"/>
      <c r="L7" s="83"/>
    </row>
    <row r="8" spans="1:12" ht="13.5">
      <c r="A8" s="83" t="s">
        <v>88</v>
      </c>
      <c r="B8" s="110" t="s">
        <v>136</v>
      </c>
      <c r="C8" s="14" t="s">
        <v>198</v>
      </c>
      <c r="D8" s="14" t="s">
        <v>131</v>
      </c>
      <c r="E8" s="83">
        <f t="shared" si="0"/>
        <v>54</v>
      </c>
      <c r="F8" s="83">
        <v>29</v>
      </c>
      <c r="G8" s="83">
        <v>25</v>
      </c>
      <c r="H8" s="83"/>
      <c r="I8" s="83"/>
      <c r="J8" s="83"/>
      <c r="K8" s="83"/>
      <c r="L8" s="83"/>
    </row>
    <row r="9" spans="1:12" ht="13.5">
      <c r="A9" s="83" t="s">
        <v>89</v>
      </c>
      <c r="B9" s="14" t="s">
        <v>256</v>
      </c>
      <c r="C9" s="14" t="s">
        <v>198</v>
      </c>
      <c r="D9" s="14" t="s">
        <v>37</v>
      </c>
      <c r="E9" s="83">
        <f t="shared" si="0"/>
        <v>48</v>
      </c>
      <c r="F9" s="83">
        <v>40</v>
      </c>
      <c r="G9" s="83">
        <v>8</v>
      </c>
      <c r="H9" s="83"/>
      <c r="I9" s="83"/>
      <c r="J9" s="83"/>
      <c r="K9" s="83"/>
      <c r="L9" s="83"/>
    </row>
    <row r="10" spans="1:12" ht="13.5">
      <c r="A10" s="83" t="s">
        <v>90</v>
      </c>
      <c r="B10" s="14" t="s">
        <v>237</v>
      </c>
      <c r="C10" s="14" t="s">
        <v>198</v>
      </c>
      <c r="D10" s="14" t="s">
        <v>124</v>
      </c>
      <c r="E10" s="83">
        <f t="shared" si="0"/>
        <v>46</v>
      </c>
      <c r="F10" s="83">
        <v>22</v>
      </c>
      <c r="G10" s="83">
        <v>24</v>
      </c>
      <c r="H10" s="83"/>
      <c r="I10" s="83"/>
      <c r="J10" s="83"/>
      <c r="K10" s="83"/>
      <c r="L10" s="83"/>
    </row>
    <row r="11" spans="1:12" ht="13.5">
      <c r="A11" s="83" t="s">
        <v>91</v>
      </c>
      <c r="B11" s="73" t="s">
        <v>265</v>
      </c>
      <c r="C11" s="14" t="s">
        <v>198</v>
      </c>
      <c r="D11" s="111" t="s">
        <v>37</v>
      </c>
      <c r="E11" s="83">
        <f t="shared" si="0"/>
        <v>38</v>
      </c>
      <c r="F11" s="83"/>
      <c r="G11" s="83">
        <v>38</v>
      </c>
      <c r="H11" s="83"/>
      <c r="I11" s="83"/>
      <c r="J11" s="83"/>
      <c r="K11" s="83"/>
      <c r="L11" s="83"/>
    </row>
    <row r="12" spans="1:12" ht="13.5">
      <c r="A12" s="83" t="s">
        <v>92</v>
      </c>
      <c r="B12" s="14" t="s">
        <v>138</v>
      </c>
      <c r="C12" s="14" t="s">
        <v>198</v>
      </c>
      <c r="D12" s="14" t="s">
        <v>257</v>
      </c>
      <c r="E12" s="83">
        <f t="shared" si="0"/>
        <v>33</v>
      </c>
      <c r="F12" s="83">
        <v>19</v>
      </c>
      <c r="G12" s="83">
        <v>14</v>
      </c>
      <c r="H12" s="83"/>
      <c r="I12" s="83"/>
      <c r="J12" s="83"/>
      <c r="K12" s="83"/>
      <c r="L12" s="83"/>
    </row>
    <row r="13" spans="1:12" ht="13.5">
      <c r="A13" s="83" t="s">
        <v>93</v>
      </c>
      <c r="B13" s="14" t="s">
        <v>240</v>
      </c>
      <c r="C13" s="14" t="s">
        <v>198</v>
      </c>
      <c r="D13" s="14" t="s">
        <v>126</v>
      </c>
      <c r="E13" s="83">
        <f t="shared" si="0"/>
        <v>32</v>
      </c>
      <c r="F13" s="83">
        <v>28</v>
      </c>
      <c r="G13" s="83">
        <v>4</v>
      </c>
      <c r="H13" s="83"/>
      <c r="I13" s="83"/>
      <c r="J13" s="83"/>
      <c r="K13" s="83"/>
      <c r="L13" s="83"/>
    </row>
    <row r="14" spans="1:12" ht="13.5">
      <c r="A14" s="83" t="s">
        <v>119</v>
      </c>
      <c r="B14" s="110" t="s">
        <v>132</v>
      </c>
      <c r="C14" s="14" t="s">
        <v>198</v>
      </c>
      <c r="D14" s="14" t="s">
        <v>126</v>
      </c>
      <c r="E14" s="83">
        <f t="shared" si="0"/>
        <v>31</v>
      </c>
      <c r="F14" s="83">
        <v>31</v>
      </c>
      <c r="G14" s="83"/>
      <c r="H14" s="83"/>
      <c r="I14" s="83"/>
      <c r="J14" s="83"/>
      <c r="K14" s="83"/>
      <c r="L14" s="83"/>
    </row>
    <row r="15" spans="1:12" ht="13.5">
      <c r="A15" s="83" t="s">
        <v>120</v>
      </c>
      <c r="B15" s="14" t="s">
        <v>141</v>
      </c>
      <c r="C15" s="14" t="s">
        <v>198</v>
      </c>
      <c r="D15" s="14" t="s">
        <v>33</v>
      </c>
      <c r="E15" s="83">
        <f t="shared" si="0"/>
        <v>31</v>
      </c>
      <c r="F15" s="83">
        <v>15</v>
      </c>
      <c r="G15" s="83">
        <v>16</v>
      </c>
      <c r="H15" s="83"/>
      <c r="I15" s="83"/>
      <c r="J15" s="83"/>
      <c r="K15" s="83"/>
      <c r="L15" s="83"/>
    </row>
    <row r="16" spans="1:12" ht="13.5">
      <c r="A16" s="83" t="s">
        <v>121</v>
      </c>
      <c r="B16" s="14" t="s">
        <v>139</v>
      </c>
      <c r="C16" s="14" t="s">
        <v>198</v>
      </c>
      <c r="D16" s="14" t="s">
        <v>126</v>
      </c>
      <c r="E16" s="83">
        <f t="shared" si="0"/>
        <v>24</v>
      </c>
      <c r="F16" s="83">
        <v>9</v>
      </c>
      <c r="G16" s="83">
        <v>15</v>
      </c>
      <c r="H16" s="83"/>
      <c r="I16" s="83"/>
      <c r="J16" s="83"/>
      <c r="K16" s="83"/>
      <c r="L16" s="83"/>
    </row>
    <row r="17" spans="1:12" ht="13.5">
      <c r="A17" s="83" t="s">
        <v>122</v>
      </c>
      <c r="B17" s="15" t="s">
        <v>142</v>
      </c>
      <c r="C17" s="15">
        <v>2006</v>
      </c>
      <c r="D17" s="14" t="s">
        <v>128</v>
      </c>
      <c r="E17" s="83">
        <f t="shared" si="0"/>
        <v>16</v>
      </c>
      <c r="F17" s="83">
        <v>16</v>
      </c>
      <c r="G17" s="83"/>
      <c r="H17" s="83"/>
      <c r="I17" s="83"/>
      <c r="J17" s="83"/>
      <c r="K17" s="83"/>
      <c r="L17" s="83"/>
    </row>
    <row r="18" spans="1:12" ht="13.5">
      <c r="A18" s="83" t="s">
        <v>11</v>
      </c>
      <c r="B18" s="14" t="s">
        <v>330</v>
      </c>
      <c r="C18" s="14" t="s">
        <v>198</v>
      </c>
      <c r="D18" s="14" t="s">
        <v>129</v>
      </c>
      <c r="E18" s="83">
        <f t="shared" si="0"/>
        <v>12</v>
      </c>
      <c r="F18" s="83">
        <v>12</v>
      </c>
      <c r="G18" s="83"/>
      <c r="H18" s="83"/>
      <c r="I18" s="83"/>
      <c r="J18" s="83"/>
      <c r="K18" s="83"/>
      <c r="L18" s="83"/>
    </row>
    <row r="19" spans="1:12" ht="13.5">
      <c r="A19" s="83" t="s">
        <v>12</v>
      </c>
      <c r="B19" s="14" t="s">
        <v>140</v>
      </c>
      <c r="C19" s="14" t="s">
        <v>198</v>
      </c>
      <c r="D19" s="14" t="s">
        <v>127</v>
      </c>
      <c r="E19" s="83">
        <f t="shared" si="0"/>
        <v>7</v>
      </c>
      <c r="F19" s="83">
        <v>7</v>
      </c>
      <c r="G19" s="83"/>
      <c r="H19" s="83"/>
      <c r="I19" s="83"/>
      <c r="J19" s="83"/>
      <c r="K19" s="83"/>
      <c r="L19" s="83"/>
    </row>
    <row r="20" spans="1:12" ht="13.5">
      <c r="A20" s="83" t="s">
        <v>13</v>
      </c>
      <c r="B20" s="73" t="s">
        <v>236</v>
      </c>
      <c r="C20" s="14" t="s">
        <v>198</v>
      </c>
      <c r="D20" s="14" t="s">
        <v>128</v>
      </c>
      <c r="E20" s="83">
        <f t="shared" si="0"/>
        <v>7</v>
      </c>
      <c r="F20" s="83"/>
      <c r="G20" s="83">
        <v>7</v>
      </c>
      <c r="H20" s="83"/>
      <c r="I20" s="83"/>
      <c r="J20" s="83"/>
      <c r="K20" s="83"/>
      <c r="L20" s="83"/>
    </row>
    <row r="21" spans="1:12" ht="13.5">
      <c r="A21" s="83" t="s">
        <v>14</v>
      </c>
      <c r="B21" s="14" t="s">
        <v>239</v>
      </c>
      <c r="C21" s="14" t="s">
        <v>198</v>
      </c>
      <c r="D21" s="14" t="s">
        <v>257</v>
      </c>
      <c r="E21" s="83">
        <f t="shared" si="0"/>
        <v>6</v>
      </c>
      <c r="F21" s="83">
        <v>6</v>
      </c>
      <c r="G21" s="83"/>
      <c r="H21" s="83"/>
      <c r="I21" s="83"/>
      <c r="J21" s="83"/>
      <c r="K21" s="83"/>
      <c r="L21" s="83"/>
    </row>
    <row r="22" spans="1:12" ht="13.5">
      <c r="A22" s="83" t="s">
        <v>15</v>
      </c>
      <c r="B22" s="14" t="s">
        <v>242</v>
      </c>
      <c r="C22" s="14" t="s">
        <v>198</v>
      </c>
      <c r="D22" s="14" t="s">
        <v>128</v>
      </c>
      <c r="E22" s="83">
        <f t="shared" si="0"/>
        <v>3</v>
      </c>
      <c r="F22" s="83">
        <v>3</v>
      </c>
      <c r="G22" s="83"/>
      <c r="H22" s="83"/>
      <c r="I22" s="83"/>
      <c r="J22" s="83"/>
      <c r="K22" s="83"/>
      <c r="L22" s="83"/>
    </row>
    <row r="23" spans="1:12" ht="13.5">
      <c r="A23" s="83" t="s">
        <v>16</v>
      </c>
      <c r="B23" s="73" t="s">
        <v>262</v>
      </c>
      <c r="C23" s="14" t="s">
        <v>198</v>
      </c>
      <c r="D23" s="14" t="s">
        <v>257</v>
      </c>
      <c r="E23" s="83">
        <f t="shared" si="0"/>
        <v>2</v>
      </c>
      <c r="F23" s="83"/>
      <c r="G23" s="83">
        <v>2</v>
      </c>
      <c r="H23" s="83"/>
      <c r="I23" s="83"/>
      <c r="J23" s="83"/>
      <c r="K23" s="83"/>
      <c r="L23" s="83"/>
    </row>
    <row r="24" spans="1:12" ht="13.5">
      <c r="A24" s="83" t="s">
        <v>17</v>
      </c>
      <c r="B24" s="14" t="s">
        <v>341</v>
      </c>
      <c r="C24" s="14" t="s">
        <v>198</v>
      </c>
      <c r="D24" s="14" t="s">
        <v>127</v>
      </c>
      <c r="E24" s="83">
        <f t="shared" si="0"/>
        <v>1</v>
      </c>
      <c r="F24" s="83">
        <v>1</v>
      </c>
      <c r="G24" s="83"/>
      <c r="H24" s="83"/>
      <c r="I24" s="83"/>
      <c r="J24" s="83"/>
      <c r="K24" s="83"/>
      <c r="L24" s="83"/>
    </row>
    <row r="25" spans="1:12" ht="13.5">
      <c r="A25" s="83" t="s">
        <v>18</v>
      </c>
      <c r="B25" s="73" t="s">
        <v>123</v>
      </c>
      <c r="C25" s="14" t="s">
        <v>198</v>
      </c>
      <c r="D25" s="111" t="s">
        <v>37</v>
      </c>
      <c r="E25" s="83">
        <f t="shared" si="0"/>
        <v>1</v>
      </c>
      <c r="F25" s="83"/>
      <c r="G25" s="83">
        <v>1</v>
      </c>
      <c r="H25" s="83"/>
      <c r="I25" s="83"/>
      <c r="J25" s="83"/>
      <c r="K25" s="83"/>
      <c r="L25" s="83"/>
    </row>
    <row r="26" spans="2:12" ht="13.5">
      <c r="B26" s="73"/>
      <c r="C26" s="14"/>
      <c r="D26" s="111"/>
      <c r="E26" s="83">
        <f t="shared" si="0"/>
        <v>0</v>
      </c>
      <c r="F26" s="83"/>
      <c r="G26" s="83"/>
      <c r="H26" s="83"/>
      <c r="I26" s="83"/>
      <c r="J26" s="83"/>
      <c r="K26" s="83"/>
      <c r="L26" s="83"/>
    </row>
    <row r="27" spans="2:12" ht="13.5">
      <c r="B27" s="73"/>
      <c r="C27" s="14"/>
      <c r="D27" s="111"/>
      <c r="E27" s="83"/>
      <c r="F27" s="83"/>
      <c r="G27" s="83"/>
      <c r="H27" s="83"/>
      <c r="I27" s="83"/>
      <c r="J27" s="83"/>
      <c r="K27" s="83"/>
      <c r="L27" s="83"/>
    </row>
    <row r="28" spans="2:12" ht="13.5">
      <c r="B28" s="73"/>
      <c r="C28" s="14"/>
      <c r="D28" s="111"/>
      <c r="E28" s="83"/>
      <c r="F28" s="83"/>
      <c r="G28" s="83"/>
      <c r="H28" s="83"/>
      <c r="I28" s="83"/>
      <c r="J28" s="83"/>
      <c r="K28" s="83"/>
      <c r="L28" s="83"/>
    </row>
    <row r="29" spans="2:12" ht="13.5">
      <c r="B29" s="73"/>
      <c r="C29" s="14"/>
      <c r="D29" s="111"/>
      <c r="E29" s="83"/>
      <c r="F29" s="83"/>
      <c r="G29" s="83"/>
      <c r="H29" s="83"/>
      <c r="I29" s="83"/>
      <c r="J29" s="83"/>
      <c r="K29" s="83"/>
      <c r="L29" s="83"/>
    </row>
    <row r="30" spans="2:12" ht="13.5">
      <c r="B30" s="73"/>
      <c r="C30" s="15"/>
      <c r="D30" s="111"/>
      <c r="E30" s="83"/>
      <c r="F30" s="83"/>
      <c r="G30" s="83"/>
      <c r="H30" s="83"/>
      <c r="I30" s="83"/>
      <c r="J30" s="83"/>
      <c r="K30" s="83"/>
      <c r="L30" s="83"/>
    </row>
    <row r="31" spans="2:12" ht="13.5">
      <c r="B31" s="73"/>
      <c r="C31" s="14"/>
      <c r="D31" s="111"/>
      <c r="E31" s="83"/>
      <c r="F31" s="83"/>
      <c r="G31" s="83"/>
      <c r="H31" s="83"/>
      <c r="I31" s="83"/>
      <c r="J31" s="83"/>
      <c r="K31" s="83"/>
      <c r="L31" s="83"/>
    </row>
    <row r="32" spans="2:12" ht="13.5">
      <c r="B32" s="73"/>
      <c r="C32" s="14"/>
      <c r="D32" s="111"/>
      <c r="E32" s="83"/>
      <c r="F32" s="83"/>
      <c r="G32" s="83"/>
      <c r="H32" s="83"/>
      <c r="I32" s="83"/>
      <c r="J32" s="83"/>
      <c r="K32" s="83"/>
      <c r="L32" s="83"/>
    </row>
    <row r="33" spans="3:12" ht="13.5">
      <c r="C33" s="14"/>
      <c r="D33" s="111"/>
      <c r="E33" s="83"/>
      <c r="F33" s="83"/>
      <c r="G33" s="83"/>
      <c r="H33" s="83"/>
      <c r="I33" s="83"/>
      <c r="J33" s="83"/>
      <c r="K33" s="83"/>
      <c r="L33" s="83"/>
    </row>
    <row r="34" spans="3:12" ht="13.5">
      <c r="C34" s="14"/>
      <c r="E34" s="83"/>
      <c r="F34" s="83"/>
      <c r="G34" s="83"/>
      <c r="H34" s="83"/>
      <c r="I34" s="83"/>
      <c r="J34" s="83"/>
      <c r="K34" s="83"/>
      <c r="L34" s="83"/>
    </row>
    <row r="35" spans="3:12" ht="13.5">
      <c r="C35" s="14"/>
      <c r="E35" s="83"/>
      <c r="F35" s="83"/>
      <c r="G35" s="83"/>
      <c r="H35" s="83"/>
      <c r="I35" s="83"/>
      <c r="J35" s="83"/>
      <c r="K35" s="83"/>
      <c r="L35" s="83"/>
    </row>
    <row r="36" ht="13.5">
      <c r="C36" s="14"/>
    </row>
    <row r="37" ht="13.5">
      <c r="C37" s="14"/>
    </row>
    <row r="38" ht="13.5">
      <c r="C38" s="14"/>
    </row>
    <row r="39" ht="13.5">
      <c r="C39" s="14"/>
    </row>
    <row r="40" ht="13.5">
      <c r="C40" s="14"/>
    </row>
    <row r="41" ht="13.5">
      <c r="C41" s="15"/>
    </row>
    <row r="42" ht="13.5">
      <c r="C42" s="14"/>
    </row>
    <row r="43" ht="13.5">
      <c r="C43" s="14"/>
    </row>
  </sheetData>
  <sheetProtection/>
  <mergeCells count="2">
    <mergeCell ref="A1:L1"/>
    <mergeCell ref="A2:L2"/>
  </mergeCells>
  <printOptions/>
  <pageMargins left="0.34375" right="0.3854166666666667" top="0.5104166666666666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view="pageLayout" workbookViewId="0" topLeftCell="A1">
      <selection activeCell="D12" sqref="C12:D12"/>
    </sheetView>
  </sheetViews>
  <sheetFormatPr defaultColWidth="9.125" defaultRowHeight="12.75"/>
  <cols>
    <col min="1" max="1" width="5.50390625" style="81" customWidth="1"/>
    <col min="2" max="2" width="20.50390625" style="72" customWidth="1"/>
    <col min="3" max="3" width="7.50390625" style="82" customWidth="1"/>
    <col min="4" max="4" width="17.875" style="82" customWidth="1"/>
    <col min="5" max="5" width="7.625" style="72" customWidth="1"/>
    <col min="6" max="12" width="5.375" style="72" customWidth="1"/>
    <col min="13" max="16384" width="9.125" style="72" customWidth="1"/>
  </cols>
  <sheetData>
    <row r="1" spans="1:12" ht="23.25" customHeight="1">
      <c r="A1" s="243" t="s">
        <v>266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18.75" customHeight="1">
      <c r="A2" s="244" t="s">
        <v>72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5" ht="6.75" customHeight="1">
      <c r="A3" s="74"/>
      <c r="B3" s="74"/>
      <c r="C3" s="75"/>
      <c r="D3" s="75"/>
      <c r="E3" s="74"/>
    </row>
    <row r="4" spans="1:12" ht="13.5">
      <c r="A4" s="76" t="s">
        <v>70</v>
      </c>
      <c r="B4" s="76" t="s">
        <v>1045</v>
      </c>
      <c r="C4" s="76" t="s">
        <v>71</v>
      </c>
      <c r="D4" s="76" t="s">
        <v>68</v>
      </c>
      <c r="E4" s="77" t="s">
        <v>67</v>
      </c>
      <c r="F4" s="78" t="s">
        <v>60</v>
      </c>
      <c r="G4" s="78" t="s">
        <v>61</v>
      </c>
      <c r="H4" s="78" t="s">
        <v>62</v>
      </c>
      <c r="I4" s="78" t="s">
        <v>63</v>
      </c>
      <c r="J4" s="78" t="s">
        <v>64</v>
      </c>
      <c r="K4" s="78" t="s">
        <v>65</v>
      </c>
      <c r="L4" s="78" t="s">
        <v>66</v>
      </c>
    </row>
    <row r="5" spans="1:5" ht="7.5" customHeight="1">
      <c r="A5" s="79"/>
      <c r="B5" s="79"/>
      <c r="C5" s="80"/>
      <c r="D5" s="80"/>
      <c r="E5" s="79"/>
    </row>
    <row r="6" spans="1:12" ht="13.5">
      <c r="A6" s="83" t="s">
        <v>0</v>
      </c>
      <c r="B6" s="73" t="s">
        <v>106</v>
      </c>
      <c r="C6" s="73" t="s">
        <v>200</v>
      </c>
      <c r="D6" s="73" t="s">
        <v>126</v>
      </c>
      <c r="E6" s="83">
        <f aca="true" t="shared" si="0" ref="E6:E34">SUM(F6:L6)</f>
        <v>80</v>
      </c>
      <c r="F6" s="73">
        <v>35</v>
      </c>
      <c r="G6" s="83">
        <v>45</v>
      </c>
      <c r="H6" s="83"/>
      <c r="I6" s="83"/>
      <c r="J6" s="83"/>
      <c r="K6" s="83"/>
      <c r="L6" s="83"/>
    </row>
    <row r="7" spans="1:12" ht="13.5">
      <c r="A7" s="83" t="s">
        <v>87</v>
      </c>
      <c r="B7" s="73" t="s">
        <v>44</v>
      </c>
      <c r="C7" s="73" t="s">
        <v>200</v>
      </c>
      <c r="D7" s="73" t="s">
        <v>128</v>
      </c>
      <c r="E7" s="83">
        <f t="shared" si="0"/>
        <v>80</v>
      </c>
      <c r="F7" s="73">
        <v>40</v>
      </c>
      <c r="G7" s="83">
        <v>40</v>
      </c>
      <c r="H7" s="83"/>
      <c r="I7" s="83"/>
      <c r="J7" s="83"/>
      <c r="K7" s="83"/>
      <c r="L7" s="83"/>
    </row>
    <row r="8" spans="1:12" ht="13.5">
      <c r="A8" s="83" t="s">
        <v>88</v>
      </c>
      <c r="B8" s="213" t="s">
        <v>42</v>
      </c>
      <c r="C8" s="73" t="s">
        <v>200</v>
      </c>
      <c r="D8" s="73" t="s">
        <v>257</v>
      </c>
      <c r="E8" s="83">
        <f t="shared" si="0"/>
        <v>71</v>
      </c>
      <c r="F8" s="73">
        <v>42</v>
      </c>
      <c r="G8" s="83">
        <v>29</v>
      </c>
      <c r="H8" s="83"/>
      <c r="I8" s="83"/>
      <c r="J8" s="83"/>
      <c r="K8" s="83"/>
      <c r="L8" s="83"/>
    </row>
    <row r="9" spans="1:12" ht="13.5">
      <c r="A9" s="83" t="s">
        <v>89</v>
      </c>
      <c r="B9" s="73" t="s">
        <v>381</v>
      </c>
      <c r="C9" s="73" t="s">
        <v>200</v>
      </c>
      <c r="D9" s="73" t="s">
        <v>126</v>
      </c>
      <c r="E9" s="83">
        <f t="shared" si="0"/>
        <v>64</v>
      </c>
      <c r="F9" s="73">
        <v>34</v>
      </c>
      <c r="G9" s="83">
        <v>30</v>
      </c>
      <c r="H9" s="83"/>
      <c r="I9" s="83"/>
      <c r="J9" s="83"/>
      <c r="K9" s="83"/>
      <c r="L9" s="83"/>
    </row>
    <row r="10" spans="1:12" ht="13.5">
      <c r="A10" s="83" t="s">
        <v>90</v>
      </c>
      <c r="B10" s="213" t="s">
        <v>108</v>
      </c>
      <c r="C10" s="73" t="s">
        <v>200</v>
      </c>
      <c r="D10" s="73" t="s">
        <v>38</v>
      </c>
      <c r="E10" s="83">
        <f t="shared" si="0"/>
        <v>62</v>
      </c>
      <c r="F10" s="73">
        <v>30</v>
      </c>
      <c r="G10" s="83">
        <v>32</v>
      </c>
      <c r="H10" s="83"/>
      <c r="I10" s="83"/>
      <c r="J10" s="83"/>
      <c r="K10" s="83"/>
      <c r="L10" s="83"/>
    </row>
    <row r="11" spans="1:12" ht="13.5">
      <c r="A11" s="83" t="s">
        <v>91</v>
      </c>
      <c r="B11" s="73" t="s">
        <v>166</v>
      </c>
      <c r="C11" s="73" t="s">
        <v>200</v>
      </c>
      <c r="D11" s="73" t="s">
        <v>129</v>
      </c>
      <c r="E11" s="83">
        <f t="shared" si="0"/>
        <v>55</v>
      </c>
      <c r="F11" s="73">
        <v>31</v>
      </c>
      <c r="G11" s="83">
        <v>24</v>
      </c>
      <c r="H11" s="83"/>
      <c r="I11" s="83"/>
      <c r="J11" s="83"/>
      <c r="K11" s="83"/>
      <c r="L11" s="83"/>
    </row>
    <row r="12" spans="1:12" ht="13.5">
      <c r="A12" s="83" t="s">
        <v>92</v>
      </c>
      <c r="B12" s="216" t="s">
        <v>43</v>
      </c>
      <c r="C12" s="216" t="s">
        <v>200</v>
      </c>
      <c r="D12" s="216" t="s">
        <v>257</v>
      </c>
      <c r="E12" s="83">
        <f t="shared" si="0"/>
        <v>50</v>
      </c>
      <c r="F12" s="73">
        <v>22</v>
      </c>
      <c r="G12" s="83">
        <v>28</v>
      </c>
      <c r="H12" s="83"/>
      <c r="I12" s="83"/>
      <c r="J12" s="83"/>
      <c r="K12" s="83"/>
      <c r="L12" s="83"/>
    </row>
    <row r="13" spans="1:12" ht="13.5">
      <c r="A13" s="83" t="s">
        <v>93</v>
      </c>
      <c r="B13" s="73" t="s">
        <v>393</v>
      </c>
      <c r="C13" s="73" t="s">
        <v>200</v>
      </c>
      <c r="D13" s="73" t="s">
        <v>129</v>
      </c>
      <c r="E13" s="83">
        <f t="shared" si="0"/>
        <v>46</v>
      </c>
      <c r="F13" s="73">
        <v>12</v>
      </c>
      <c r="G13" s="83">
        <v>34</v>
      </c>
      <c r="H13" s="83"/>
      <c r="I13" s="83"/>
      <c r="J13" s="83"/>
      <c r="K13" s="83"/>
      <c r="L13" s="83"/>
    </row>
    <row r="14" spans="1:12" ht="13.5">
      <c r="A14" s="83" t="s">
        <v>119</v>
      </c>
      <c r="B14" s="73" t="s">
        <v>1046</v>
      </c>
      <c r="C14" s="73" t="s">
        <v>200</v>
      </c>
      <c r="D14" s="73" t="s">
        <v>128</v>
      </c>
      <c r="E14" s="83">
        <f t="shared" si="0"/>
        <v>42</v>
      </c>
      <c r="F14" s="83"/>
      <c r="G14" s="83">
        <v>42</v>
      </c>
      <c r="H14" s="83"/>
      <c r="I14" s="83"/>
      <c r="J14" s="83"/>
      <c r="K14" s="83"/>
      <c r="L14" s="83"/>
    </row>
    <row r="15" spans="1:12" ht="13.5">
      <c r="A15" s="83" t="s">
        <v>120</v>
      </c>
      <c r="B15" s="73" t="s">
        <v>118</v>
      </c>
      <c r="C15" s="73" t="s">
        <v>200</v>
      </c>
      <c r="D15" s="73" t="s">
        <v>257</v>
      </c>
      <c r="E15" s="83">
        <f t="shared" si="0"/>
        <v>41</v>
      </c>
      <c r="F15" s="73">
        <v>29</v>
      </c>
      <c r="G15" s="83">
        <v>12</v>
      </c>
      <c r="H15" s="83"/>
      <c r="I15" s="83"/>
      <c r="J15" s="83"/>
      <c r="K15" s="83"/>
      <c r="L15" s="83"/>
    </row>
    <row r="16" spans="1:12" ht="13.5">
      <c r="A16" s="83" t="s">
        <v>121</v>
      </c>
      <c r="B16" s="73" t="s">
        <v>206</v>
      </c>
      <c r="C16" s="73" t="s">
        <v>200</v>
      </c>
      <c r="D16" s="73" t="s">
        <v>129</v>
      </c>
      <c r="E16" s="83">
        <f t="shared" si="0"/>
        <v>41</v>
      </c>
      <c r="F16" s="73">
        <v>23</v>
      </c>
      <c r="G16" s="83">
        <v>18</v>
      </c>
      <c r="H16" s="83"/>
      <c r="I16" s="83"/>
      <c r="J16" s="83"/>
      <c r="K16" s="83"/>
      <c r="L16" s="83"/>
    </row>
    <row r="17" spans="1:12" ht="13.5">
      <c r="A17" s="83" t="s">
        <v>122</v>
      </c>
      <c r="B17" s="73" t="s">
        <v>390</v>
      </c>
      <c r="C17" s="73" t="s">
        <v>200</v>
      </c>
      <c r="D17" s="73" t="s">
        <v>129</v>
      </c>
      <c r="E17" s="83">
        <f t="shared" si="0"/>
        <v>39</v>
      </c>
      <c r="F17" s="73">
        <v>19</v>
      </c>
      <c r="G17" s="83">
        <v>20</v>
      </c>
      <c r="H17" s="83"/>
      <c r="I17" s="83"/>
      <c r="J17" s="83"/>
      <c r="K17" s="83"/>
      <c r="L17" s="83"/>
    </row>
    <row r="18" spans="1:12" ht="13.5">
      <c r="A18" s="83" t="s">
        <v>11</v>
      </c>
      <c r="B18" s="73" t="s">
        <v>471</v>
      </c>
      <c r="C18" s="73" t="s">
        <v>200</v>
      </c>
      <c r="D18" s="111" t="s">
        <v>37</v>
      </c>
      <c r="E18" s="83">
        <f t="shared" si="0"/>
        <v>35</v>
      </c>
      <c r="F18" s="83"/>
      <c r="G18" s="83">
        <v>35</v>
      </c>
      <c r="H18" s="83"/>
      <c r="I18" s="83"/>
      <c r="J18" s="83"/>
      <c r="K18" s="83"/>
      <c r="L18" s="83"/>
    </row>
    <row r="19" spans="1:12" ht="13.5">
      <c r="A19" s="83" t="s">
        <v>12</v>
      </c>
      <c r="B19" s="214" t="s">
        <v>261</v>
      </c>
      <c r="C19" s="73" t="s">
        <v>200</v>
      </c>
      <c r="D19" s="73" t="s">
        <v>128</v>
      </c>
      <c r="E19" s="83">
        <f t="shared" si="0"/>
        <v>32</v>
      </c>
      <c r="F19" s="73">
        <v>32</v>
      </c>
      <c r="G19" s="83"/>
      <c r="H19" s="83"/>
      <c r="I19" s="83"/>
      <c r="J19" s="83"/>
      <c r="K19" s="83"/>
      <c r="L19" s="83"/>
    </row>
    <row r="20" spans="1:12" ht="13.5">
      <c r="A20" s="83" t="s">
        <v>13</v>
      </c>
      <c r="B20" s="73" t="s">
        <v>394</v>
      </c>
      <c r="C20" s="73" t="s">
        <v>200</v>
      </c>
      <c r="D20" s="73" t="s">
        <v>129</v>
      </c>
      <c r="E20" s="83">
        <f t="shared" si="0"/>
        <v>31</v>
      </c>
      <c r="F20" s="73">
        <v>10</v>
      </c>
      <c r="G20" s="83">
        <v>21</v>
      </c>
      <c r="H20" s="83"/>
      <c r="I20" s="83"/>
      <c r="J20" s="83"/>
      <c r="K20" s="83"/>
      <c r="L20" s="83"/>
    </row>
    <row r="21" spans="1:12" ht="13.5">
      <c r="A21" s="83" t="s">
        <v>14</v>
      </c>
      <c r="B21" s="73" t="s">
        <v>164</v>
      </c>
      <c r="C21" s="73" t="s">
        <v>200</v>
      </c>
      <c r="D21" s="73" t="s">
        <v>128</v>
      </c>
      <c r="E21" s="83">
        <f t="shared" si="0"/>
        <v>30</v>
      </c>
      <c r="F21" s="73">
        <v>16</v>
      </c>
      <c r="G21" s="83">
        <v>14</v>
      </c>
      <c r="H21" s="83"/>
      <c r="I21" s="83"/>
      <c r="J21" s="83"/>
      <c r="K21" s="83"/>
      <c r="L21" s="83"/>
    </row>
    <row r="22" spans="1:12" ht="13.5">
      <c r="A22" s="83" t="s">
        <v>15</v>
      </c>
      <c r="B22" s="73" t="s">
        <v>45</v>
      </c>
      <c r="C22" s="73" t="s">
        <v>200</v>
      </c>
      <c r="D22" s="73" t="s">
        <v>38</v>
      </c>
      <c r="E22" s="83">
        <f t="shared" si="0"/>
        <v>30</v>
      </c>
      <c r="F22" s="73">
        <v>7</v>
      </c>
      <c r="G22" s="83">
        <v>23</v>
      </c>
      <c r="H22" s="83"/>
      <c r="I22" s="83"/>
      <c r="J22" s="83"/>
      <c r="K22" s="83"/>
      <c r="L22" s="83"/>
    </row>
    <row r="23" spans="1:12" ht="13.5">
      <c r="A23" s="83" t="s">
        <v>16</v>
      </c>
      <c r="B23" s="73" t="s">
        <v>264</v>
      </c>
      <c r="C23" s="73" t="s">
        <v>200</v>
      </c>
      <c r="D23" s="73" t="s">
        <v>126</v>
      </c>
      <c r="E23" s="83">
        <f t="shared" si="0"/>
        <v>23</v>
      </c>
      <c r="F23" s="73">
        <v>15</v>
      </c>
      <c r="G23" s="83">
        <v>8</v>
      </c>
      <c r="H23" s="83"/>
      <c r="I23" s="83"/>
      <c r="J23" s="83"/>
      <c r="K23" s="83"/>
      <c r="L23" s="83"/>
    </row>
    <row r="24" spans="1:12" ht="13.5">
      <c r="A24" s="83" t="s">
        <v>17</v>
      </c>
      <c r="B24" s="73" t="s">
        <v>48</v>
      </c>
      <c r="C24" s="73" t="s">
        <v>200</v>
      </c>
      <c r="D24" s="73" t="s">
        <v>257</v>
      </c>
      <c r="E24" s="83">
        <f t="shared" si="0"/>
        <v>21</v>
      </c>
      <c r="F24" s="73">
        <v>21</v>
      </c>
      <c r="G24" s="83"/>
      <c r="H24" s="83"/>
      <c r="I24" s="83"/>
      <c r="J24" s="83"/>
      <c r="K24" s="83"/>
      <c r="L24" s="83"/>
    </row>
    <row r="25" spans="1:12" ht="13.5">
      <c r="A25" s="83" t="s">
        <v>18</v>
      </c>
      <c r="B25" s="73" t="s">
        <v>117</v>
      </c>
      <c r="C25" s="73" t="s">
        <v>200</v>
      </c>
      <c r="D25" s="73" t="s">
        <v>257</v>
      </c>
      <c r="E25" s="83">
        <f t="shared" si="0"/>
        <v>21</v>
      </c>
      <c r="F25" s="73">
        <v>8</v>
      </c>
      <c r="G25" s="83">
        <v>13</v>
      </c>
      <c r="H25" s="83"/>
      <c r="I25" s="83"/>
      <c r="J25" s="83"/>
      <c r="K25" s="83"/>
      <c r="L25" s="83"/>
    </row>
    <row r="26" spans="1:12" ht="13.5">
      <c r="A26" s="83" t="s">
        <v>19</v>
      </c>
      <c r="B26" s="73" t="s">
        <v>392</v>
      </c>
      <c r="C26" s="73" t="s">
        <v>200</v>
      </c>
      <c r="D26" s="73" t="s">
        <v>37</v>
      </c>
      <c r="E26" s="83">
        <f t="shared" si="0"/>
        <v>14</v>
      </c>
      <c r="F26" s="73">
        <v>14</v>
      </c>
      <c r="G26" s="83"/>
      <c r="H26" s="83"/>
      <c r="I26" s="83"/>
      <c r="J26" s="83"/>
      <c r="K26" s="83"/>
      <c r="L26" s="83"/>
    </row>
    <row r="27" spans="1:12" ht="13.5">
      <c r="A27" s="83" t="s">
        <v>20</v>
      </c>
      <c r="B27" s="73" t="s">
        <v>584</v>
      </c>
      <c r="C27" s="73" t="s">
        <v>200</v>
      </c>
      <c r="D27" s="111" t="s">
        <v>129</v>
      </c>
      <c r="E27" s="83">
        <f t="shared" si="0"/>
        <v>11</v>
      </c>
      <c r="F27" s="83"/>
      <c r="G27" s="83">
        <v>11</v>
      </c>
      <c r="H27" s="83"/>
      <c r="I27" s="83"/>
      <c r="J27" s="83"/>
      <c r="K27" s="83"/>
      <c r="L27" s="83"/>
    </row>
    <row r="28" spans="1:12" ht="13.5">
      <c r="A28" s="83" t="s">
        <v>21</v>
      </c>
      <c r="B28" s="73" t="s">
        <v>592</v>
      </c>
      <c r="C28" s="73" t="s">
        <v>200</v>
      </c>
      <c r="D28" s="111" t="s">
        <v>38</v>
      </c>
      <c r="E28" s="83">
        <f t="shared" si="0"/>
        <v>9</v>
      </c>
      <c r="F28" s="83"/>
      <c r="G28" s="83">
        <v>9</v>
      </c>
      <c r="H28" s="83"/>
      <c r="I28" s="83"/>
      <c r="J28" s="83"/>
      <c r="K28" s="83"/>
      <c r="L28" s="83"/>
    </row>
    <row r="29" spans="1:12" ht="13.5">
      <c r="A29" s="83" t="s">
        <v>22</v>
      </c>
      <c r="B29" s="73" t="s">
        <v>600</v>
      </c>
      <c r="C29" s="73" t="s">
        <v>200</v>
      </c>
      <c r="D29" s="111" t="s">
        <v>38</v>
      </c>
      <c r="E29" s="83">
        <f t="shared" si="0"/>
        <v>7</v>
      </c>
      <c r="F29" s="83"/>
      <c r="G29" s="83">
        <v>7</v>
      </c>
      <c r="H29" s="83"/>
      <c r="I29" s="83"/>
      <c r="J29" s="83"/>
      <c r="K29" s="83"/>
      <c r="L29" s="83"/>
    </row>
    <row r="30" spans="1:12" ht="13.5">
      <c r="A30" s="83" t="s">
        <v>23</v>
      </c>
      <c r="B30" s="73" t="s">
        <v>606</v>
      </c>
      <c r="C30" s="216" t="s">
        <v>200</v>
      </c>
      <c r="D30" s="73" t="s">
        <v>126</v>
      </c>
      <c r="E30" s="83">
        <f t="shared" si="0"/>
        <v>6</v>
      </c>
      <c r="F30" s="83"/>
      <c r="G30" s="83">
        <v>6</v>
      </c>
      <c r="H30" s="83"/>
      <c r="I30" s="83"/>
      <c r="J30" s="83"/>
      <c r="K30" s="83"/>
      <c r="L30" s="83"/>
    </row>
    <row r="31" spans="1:12" ht="13.5">
      <c r="A31" s="83" t="s">
        <v>24</v>
      </c>
      <c r="B31" s="73" t="s">
        <v>252</v>
      </c>
      <c r="C31" s="73" t="s">
        <v>200</v>
      </c>
      <c r="D31" s="73" t="s">
        <v>129</v>
      </c>
      <c r="E31" s="83">
        <f t="shared" si="0"/>
        <v>5</v>
      </c>
      <c r="F31" s="73">
        <v>5</v>
      </c>
      <c r="G31" s="83"/>
      <c r="H31" s="83"/>
      <c r="I31" s="83"/>
      <c r="J31" s="83"/>
      <c r="K31" s="83"/>
      <c r="L31" s="83"/>
    </row>
    <row r="32" spans="1:12" ht="13.5">
      <c r="A32" s="83" t="s">
        <v>25</v>
      </c>
      <c r="B32" s="73" t="s">
        <v>409</v>
      </c>
      <c r="C32" s="73" t="s">
        <v>200</v>
      </c>
      <c r="D32" s="73" t="s">
        <v>125</v>
      </c>
      <c r="E32" s="83">
        <f t="shared" si="0"/>
        <v>3</v>
      </c>
      <c r="F32" s="83"/>
      <c r="G32" s="83">
        <v>3</v>
      </c>
      <c r="H32" s="83"/>
      <c r="I32" s="83"/>
      <c r="J32" s="83"/>
      <c r="K32" s="83"/>
      <c r="L32" s="83"/>
    </row>
    <row r="33" spans="1:12" ht="13.5">
      <c r="A33" s="83" t="s">
        <v>27</v>
      </c>
      <c r="B33" s="73" t="s">
        <v>211</v>
      </c>
      <c r="C33" s="73" t="s">
        <v>200</v>
      </c>
      <c r="D33" s="111" t="s">
        <v>257</v>
      </c>
      <c r="E33" s="83">
        <f t="shared" si="0"/>
        <v>1</v>
      </c>
      <c r="F33" s="83"/>
      <c r="G33" s="83">
        <v>1</v>
      </c>
      <c r="H33" s="83"/>
      <c r="I33" s="83"/>
      <c r="J33" s="83"/>
      <c r="K33" s="83"/>
      <c r="L33" s="83"/>
    </row>
    <row r="34" spans="1:12" ht="13.5">
      <c r="A34" s="83" t="s">
        <v>28</v>
      </c>
      <c r="E34" s="83">
        <f t="shared" si="0"/>
        <v>0</v>
      </c>
      <c r="F34" s="83"/>
      <c r="G34" s="83"/>
      <c r="H34" s="83"/>
      <c r="I34" s="83"/>
      <c r="J34" s="83"/>
      <c r="K34" s="83"/>
      <c r="L34" s="83"/>
    </row>
  </sheetData>
  <sheetProtection/>
  <mergeCells count="2">
    <mergeCell ref="A1:L1"/>
    <mergeCell ref="A2:L2"/>
  </mergeCells>
  <printOptions/>
  <pageMargins left="0.4583333333333333" right="0.28125" top="0.4583333333333333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0"/>
  <sheetViews>
    <sheetView view="pageLayout" workbookViewId="0" topLeftCell="A1">
      <selection activeCell="E12" sqref="E12"/>
    </sheetView>
  </sheetViews>
  <sheetFormatPr defaultColWidth="9.125" defaultRowHeight="12.75"/>
  <cols>
    <col min="1" max="1" width="5.50390625" style="81" customWidth="1"/>
    <col min="2" max="2" width="20.50390625" style="72" customWidth="1"/>
    <col min="3" max="3" width="9.125" style="82" customWidth="1"/>
    <col min="4" max="4" width="17.875" style="82" customWidth="1"/>
    <col min="5" max="5" width="7.625" style="72" customWidth="1"/>
    <col min="6" max="12" width="5.375" style="72" customWidth="1"/>
    <col min="13" max="16384" width="9.125" style="72" customWidth="1"/>
  </cols>
  <sheetData>
    <row r="1" spans="1:12" ht="23.25" customHeight="1">
      <c r="A1" s="243" t="s">
        <v>266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18.75" customHeight="1">
      <c r="A2" s="244" t="s">
        <v>174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5" ht="6.75" customHeight="1">
      <c r="A3" s="74"/>
      <c r="B3" s="74"/>
      <c r="C3" s="75"/>
      <c r="D3" s="75"/>
      <c r="E3" s="74"/>
    </row>
    <row r="4" spans="1:12" ht="13.5">
      <c r="A4" s="76" t="s">
        <v>70</v>
      </c>
      <c r="B4" s="76" t="s">
        <v>1045</v>
      </c>
      <c r="C4" s="76" t="s">
        <v>71</v>
      </c>
      <c r="D4" s="76" t="s">
        <v>68</v>
      </c>
      <c r="E4" s="77" t="s">
        <v>67</v>
      </c>
      <c r="F4" s="78" t="s">
        <v>60</v>
      </c>
      <c r="G4" s="78" t="s">
        <v>61</v>
      </c>
      <c r="H4" s="78" t="s">
        <v>62</v>
      </c>
      <c r="I4" s="78" t="s">
        <v>63</v>
      </c>
      <c r="J4" s="78" t="s">
        <v>64</v>
      </c>
      <c r="K4" s="78" t="s">
        <v>65</v>
      </c>
      <c r="L4" s="78" t="s">
        <v>66</v>
      </c>
    </row>
    <row r="5" spans="1:5" ht="7.5" customHeight="1">
      <c r="A5" s="79"/>
      <c r="B5" s="79"/>
      <c r="C5" s="80"/>
      <c r="D5" s="80"/>
      <c r="E5" s="79"/>
    </row>
    <row r="6" spans="1:12" ht="13.5">
      <c r="A6" s="83" t="s">
        <v>0</v>
      </c>
      <c r="B6" s="73" t="s">
        <v>161</v>
      </c>
      <c r="C6" s="73" t="s">
        <v>198</v>
      </c>
      <c r="D6" s="73" t="s">
        <v>126</v>
      </c>
      <c r="E6" s="83">
        <f aca="true" t="shared" si="0" ref="E6:E30">SUM(F6:L6)</f>
        <v>83</v>
      </c>
      <c r="F6" s="73">
        <v>45</v>
      </c>
      <c r="G6" s="83">
        <v>38</v>
      </c>
      <c r="H6" s="83"/>
      <c r="I6" s="83"/>
      <c r="J6" s="83"/>
      <c r="K6" s="83"/>
      <c r="L6" s="83"/>
    </row>
    <row r="7" spans="1:12" ht="13.5">
      <c r="A7" s="83" t="s">
        <v>87</v>
      </c>
      <c r="B7" s="213" t="s">
        <v>162</v>
      </c>
      <c r="C7" s="73" t="s">
        <v>198</v>
      </c>
      <c r="D7" s="73" t="s">
        <v>257</v>
      </c>
      <c r="E7" s="83">
        <f t="shared" si="0"/>
        <v>72</v>
      </c>
      <c r="F7" s="73">
        <v>36</v>
      </c>
      <c r="G7" s="83">
        <v>36</v>
      </c>
      <c r="H7" s="83"/>
      <c r="I7" s="83"/>
      <c r="J7" s="83"/>
      <c r="K7" s="83"/>
      <c r="L7" s="83"/>
    </row>
    <row r="8" spans="1:12" ht="13.5">
      <c r="A8" s="83" t="s">
        <v>88</v>
      </c>
      <c r="B8" s="73" t="s">
        <v>194</v>
      </c>
      <c r="C8" s="73" t="s">
        <v>198</v>
      </c>
      <c r="D8" s="73" t="s">
        <v>126</v>
      </c>
      <c r="E8" s="83">
        <f t="shared" si="0"/>
        <v>63</v>
      </c>
      <c r="F8" s="73">
        <v>38</v>
      </c>
      <c r="G8" s="83">
        <v>25</v>
      </c>
      <c r="H8" s="83"/>
      <c r="I8" s="83"/>
      <c r="J8" s="83"/>
      <c r="K8" s="83"/>
      <c r="L8" s="83"/>
    </row>
    <row r="9" spans="1:12" ht="13.5">
      <c r="A9" s="83" t="s">
        <v>89</v>
      </c>
      <c r="B9" s="73" t="s">
        <v>388</v>
      </c>
      <c r="C9" s="73" t="s">
        <v>198</v>
      </c>
      <c r="D9" s="73" t="s">
        <v>128</v>
      </c>
      <c r="E9" s="83">
        <f t="shared" si="0"/>
        <v>58</v>
      </c>
      <c r="F9" s="73">
        <v>25</v>
      </c>
      <c r="G9" s="83">
        <v>33</v>
      </c>
      <c r="H9" s="83"/>
      <c r="I9" s="83"/>
      <c r="J9" s="83"/>
      <c r="K9" s="83"/>
      <c r="L9" s="83"/>
    </row>
    <row r="10" spans="1:12" ht="13.5">
      <c r="A10" s="83" t="s">
        <v>90</v>
      </c>
      <c r="B10" s="73" t="s">
        <v>387</v>
      </c>
      <c r="C10" s="73" t="s">
        <v>198</v>
      </c>
      <c r="D10" s="73" t="s">
        <v>126</v>
      </c>
      <c r="E10" s="83">
        <f t="shared" si="0"/>
        <v>52</v>
      </c>
      <c r="F10" s="73">
        <v>26</v>
      </c>
      <c r="G10" s="83">
        <v>26</v>
      </c>
      <c r="H10" s="83"/>
      <c r="I10" s="83"/>
      <c r="J10" s="83"/>
      <c r="K10" s="83"/>
      <c r="L10" s="83"/>
    </row>
    <row r="11" spans="1:12" ht="13.5">
      <c r="A11" s="83" t="s">
        <v>91</v>
      </c>
      <c r="B11" s="73" t="s">
        <v>213</v>
      </c>
      <c r="C11" s="73" t="s">
        <v>198</v>
      </c>
      <c r="D11" s="73" t="s">
        <v>128</v>
      </c>
      <c r="E11" s="83">
        <f t="shared" si="0"/>
        <v>50</v>
      </c>
      <c r="F11" s="73">
        <v>33</v>
      </c>
      <c r="G11" s="83">
        <v>17</v>
      </c>
      <c r="H11" s="83"/>
      <c r="I11" s="83"/>
      <c r="J11" s="83"/>
      <c r="K11" s="83"/>
      <c r="L11" s="83"/>
    </row>
    <row r="12" spans="1:12" ht="13.5">
      <c r="A12" s="83" t="s">
        <v>92</v>
      </c>
      <c r="B12" s="215" t="s">
        <v>258</v>
      </c>
      <c r="C12" s="73" t="s">
        <v>198</v>
      </c>
      <c r="D12" s="73" t="s">
        <v>37</v>
      </c>
      <c r="E12" s="83">
        <f t="shared" si="0"/>
        <v>43</v>
      </c>
      <c r="F12" s="73">
        <v>27</v>
      </c>
      <c r="G12" s="83">
        <v>16</v>
      </c>
      <c r="H12" s="83"/>
      <c r="I12" s="83"/>
      <c r="J12" s="83"/>
      <c r="K12" s="83"/>
      <c r="L12" s="83"/>
    </row>
    <row r="13" spans="1:12" ht="13.5">
      <c r="A13" s="83" t="s">
        <v>93</v>
      </c>
      <c r="B13" s="73" t="s">
        <v>169</v>
      </c>
      <c r="C13" s="73" t="s">
        <v>198</v>
      </c>
      <c r="D13" s="73" t="s">
        <v>129</v>
      </c>
      <c r="E13" s="83">
        <f t="shared" si="0"/>
        <v>43</v>
      </c>
      <c r="F13" s="73">
        <v>24</v>
      </c>
      <c r="G13" s="83">
        <v>19</v>
      </c>
      <c r="H13" s="83"/>
      <c r="I13" s="83"/>
      <c r="J13" s="83"/>
      <c r="K13" s="83"/>
      <c r="L13" s="83"/>
    </row>
    <row r="14" spans="1:12" ht="13.5">
      <c r="A14" s="83" t="s">
        <v>119</v>
      </c>
      <c r="B14" s="73" t="s">
        <v>171</v>
      </c>
      <c r="C14" s="73" t="s">
        <v>198</v>
      </c>
      <c r="D14" s="73" t="s">
        <v>126</v>
      </c>
      <c r="E14" s="83">
        <f t="shared" si="0"/>
        <v>42</v>
      </c>
      <c r="F14" s="73">
        <v>20</v>
      </c>
      <c r="G14" s="83">
        <v>22</v>
      </c>
      <c r="H14" s="83"/>
      <c r="I14" s="83"/>
      <c r="J14" s="83"/>
      <c r="K14" s="83"/>
      <c r="L14" s="83"/>
    </row>
    <row r="15" spans="1:12" ht="13.5">
      <c r="A15" s="83" t="s">
        <v>120</v>
      </c>
      <c r="B15" s="73" t="s">
        <v>495</v>
      </c>
      <c r="C15" s="73" t="s">
        <v>198</v>
      </c>
      <c r="D15" s="111" t="s">
        <v>37</v>
      </c>
      <c r="E15" s="83">
        <f t="shared" si="0"/>
        <v>31</v>
      </c>
      <c r="F15" s="83"/>
      <c r="G15" s="83">
        <v>31</v>
      </c>
      <c r="H15" s="83"/>
      <c r="I15" s="83"/>
      <c r="J15" s="83"/>
      <c r="K15" s="83"/>
      <c r="L15" s="83"/>
    </row>
    <row r="16" spans="1:12" ht="13.5">
      <c r="A16" s="83" t="s">
        <v>121</v>
      </c>
      <c r="B16" s="73" t="s">
        <v>386</v>
      </c>
      <c r="C16" s="73" t="s">
        <v>198</v>
      </c>
      <c r="D16" s="73" t="s">
        <v>37</v>
      </c>
      <c r="E16" s="83">
        <f t="shared" si="0"/>
        <v>28</v>
      </c>
      <c r="F16" s="73">
        <v>28</v>
      </c>
      <c r="G16" s="83"/>
      <c r="H16" s="83"/>
      <c r="I16" s="83"/>
      <c r="J16" s="83"/>
      <c r="K16" s="83"/>
      <c r="L16" s="83"/>
    </row>
    <row r="17" spans="1:12" ht="13.5">
      <c r="A17" s="83" t="s">
        <v>122</v>
      </c>
      <c r="B17" s="73" t="s">
        <v>513</v>
      </c>
      <c r="C17" s="73" t="s">
        <v>198</v>
      </c>
      <c r="D17" s="111" t="s">
        <v>38</v>
      </c>
      <c r="E17" s="83">
        <f t="shared" si="0"/>
        <v>27</v>
      </c>
      <c r="F17" s="83"/>
      <c r="G17" s="83">
        <v>27</v>
      </c>
      <c r="H17" s="83"/>
      <c r="I17" s="83"/>
      <c r="J17" s="83"/>
      <c r="K17" s="83"/>
      <c r="L17" s="83"/>
    </row>
    <row r="18" spans="1:12" ht="13.5">
      <c r="A18" s="83" t="s">
        <v>11</v>
      </c>
      <c r="B18" s="73" t="s">
        <v>172</v>
      </c>
      <c r="C18" s="73" t="s">
        <v>198</v>
      </c>
      <c r="D18" s="73" t="s">
        <v>128</v>
      </c>
      <c r="E18" s="83">
        <f t="shared" si="0"/>
        <v>21</v>
      </c>
      <c r="F18" s="73">
        <v>11</v>
      </c>
      <c r="G18" s="83">
        <v>10</v>
      </c>
      <c r="H18" s="83"/>
      <c r="I18" s="83"/>
      <c r="J18" s="83"/>
      <c r="K18" s="83"/>
      <c r="L18" s="83"/>
    </row>
    <row r="19" spans="1:12" ht="13.5">
      <c r="A19" s="83" t="s">
        <v>12</v>
      </c>
      <c r="B19" s="73" t="s">
        <v>216</v>
      </c>
      <c r="C19" s="73" t="s">
        <v>198</v>
      </c>
      <c r="D19" s="73" t="s">
        <v>126</v>
      </c>
      <c r="E19" s="83">
        <f t="shared" si="0"/>
        <v>20</v>
      </c>
      <c r="F19" s="73">
        <v>18</v>
      </c>
      <c r="G19" s="83">
        <v>2</v>
      </c>
      <c r="H19" s="83"/>
      <c r="I19" s="83"/>
      <c r="J19" s="83"/>
      <c r="K19" s="83"/>
      <c r="L19" s="83"/>
    </row>
    <row r="20" spans="1:12" ht="13.5">
      <c r="A20" s="83" t="s">
        <v>13</v>
      </c>
      <c r="B20" s="73" t="s">
        <v>167</v>
      </c>
      <c r="C20" s="73" t="s">
        <v>198</v>
      </c>
      <c r="D20" s="73" t="s">
        <v>125</v>
      </c>
      <c r="E20" s="83">
        <f t="shared" si="0"/>
        <v>17</v>
      </c>
      <c r="F20" s="73">
        <v>17</v>
      </c>
      <c r="G20" s="83"/>
      <c r="H20" s="83"/>
      <c r="I20" s="83"/>
      <c r="J20" s="83"/>
      <c r="K20" s="83"/>
      <c r="L20" s="83"/>
    </row>
    <row r="21" spans="1:12" ht="13.5">
      <c r="A21" s="83" t="s">
        <v>14</v>
      </c>
      <c r="B21" s="73" t="s">
        <v>568</v>
      </c>
      <c r="C21" s="73" t="s">
        <v>198</v>
      </c>
      <c r="D21" s="111" t="s">
        <v>38</v>
      </c>
      <c r="E21" s="83">
        <f t="shared" si="0"/>
        <v>15</v>
      </c>
      <c r="F21" s="83"/>
      <c r="G21" s="83">
        <v>15</v>
      </c>
      <c r="H21" s="83"/>
      <c r="I21" s="83"/>
      <c r="J21" s="83"/>
      <c r="K21" s="83"/>
      <c r="L21" s="83"/>
    </row>
    <row r="22" spans="1:12" ht="13.5">
      <c r="A22" s="83" t="s">
        <v>15</v>
      </c>
      <c r="B22" s="73" t="s">
        <v>165</v>
      </c>
      <c r="C22" s="73" t="s">
        <v>198</v>
      </c>
      <c r="D22" s="73" t="s">
        <v>126</v>
      </c>
      <c r="E22" s="83">
        <f t="shared" si="0"/>
        <v>13</v>
      </c>
      <c r="F22" s="73">
        <v>13</v>
      </c>
      <c r="G22" s="83"/>
      <c r="H22" s="83"/>
      <c r="I22" s="83"/>
      <c r="J22" s="83"/>
      <c r="K22" s="83"/>
      <c r="L22" s="83"/>
    </row>
    <row r="23" spans="1:12" ht="13.5">
      <c r="A23" s="83" t="s">
        <v>16</v>
      </c>
      <c r="B23" s="213" t="s">
        <v>163</v>
      </c>
      <c r="C23" s="73" t="s">
        <v>198</v>
      </c>
      <c r="D23" s="73" t="s">
        <v>128</v>
      </c>
      <c r="E23" s="83">
        <f t="shared" si="0"/>
        <v>9</v>
      </c>
      <c r="F23" s="73">
        <v>9</v>
      </c>
      <c r="G23" s="83"/>
      <c r="H23" s="83"/>
      <c r="I23" s="83"/>
      <c r="J23" s="83"/>
      <c r="K23" s="83"/>
      <c r="L23" s="83"/>
    </row>
    <row r="24" spans="1:12" ht="13.5">
      <c r="A24" s="83" t="s">
        <v>17</v>
      </c>
      <c r="B24" s="73" t="s">
        <v>170</v>
      </c>
      <c r="C24" s="73" t="s">
        <v>198</v>
      </c>
      <c r="D24" s="73" t="s">
        <v>257</v>
      </c>
      <c r="E24" s="83">
        <f t="shared" si="0"/>
        <v>6</v>
      </c>
      <c r="F24" s="73">
        <v>6</v>
      </c>
      <c r="G24" s="83"/>
      <c r="H24" s="83"/>
      <c r="I24" s="83"/>
      <c r="J24" s="83"/>
      <c r="K24" s="83"/>
      <c r="L24" s="83"/>
    </row>
    <row r="25" spans="1:12" ht="13.5">
      <c r="A25" s="83" t="s">
        <v>18</v>
      </c>
      <c r="B25" s="73" t="s">
        <v>168</v>
      </c>
      <c r="C25" s="73" t="s">
        <v>198</v>
      </c>
      <c r="D25" s="73" t="s">
        <v>129</v>
      </c>
      <c r="E25" s="83">
        <f t="shared" si="0"/>
        <v>6</v>
      </c>
      <c r="F25" s="73">
        <v>2</v>
      </c>
      <c r="G25" s="83">
        <v>4</v>
      </c>
      <c r="H25" s="83"/>
      <c r="I25" s="83"/>
      <c r="J25" s="83"/>
      <c r="K25" s="83"/>
      <c r="L25" s="83"/>
    </row>
    <row r="26" spans="1:12" ht="13.5">
      <c r="A26" s="83" t="s">
        <v>19</v>
      </c>
      <c r="B26" s="73" t="s">
        <v>406</v>
      </c>
      <c r="C26" s="73" t="s">
        <v>198</v>
      </c>
      <c r="D26" s="73" t="s">
        <v>128</v>
      </c>
      <c r="E26" s="83">
        <f t="shared" si="0"/>
        <v>5</v>
      </c>
      <c r="F26" s="83"/>
      <c r="G26" s="83">
        <v>5</v>
      </c>
      <c r="H26" s="83"/>
      <c r="I26" s="83"/>
      <c r="J26" s="83"/>
      <c r="K26" s="83"/>
      <c r="L26" s="83"/>
    </row>
    <row r="27" spans="1:12" ht="13.5">
      <c r="A27" s="83" t="s">
        <v>20</v>
      </c>
      <c r="B27" s="73" t="s">
        <v>255</v>
      </c>
      <c r="C27" s="73" t="s">
        <v>198</v>
      </c>
      <c r="D27" s="73" t="s">
        <v>129</v>
      </c>
      <c r="E27" s="83">
        <f t="shared" si="0"/>
        <v>4</v>
      </c>
      <c r="F27" s="73">
        <v>4</v>
      </c>
      <c r="G27" s="83"/>
      <c r="H27" s="83"/>
      <c r="I27" s="83"/>
      <c r="J27" s="83"/>
      <c r="K27" s="83"/>
      <c r="L27" s="83"/>
    </row>
    <row r="28" spans="1:12" ht="13.5">
      <c r="A28" s="83" t="s">
        <v>21</v>
      </c>
      <c r="B28" s="73" t="s">
        <v>395</v>
      </c>
      <c r="C28" s="73" t="s">
        <v>198</v>
      </c>
      <c r="D28" s="73" t="s">
        <v>127</v>
      </c>
      <c r="E28" s="83">
        <f t="shared" si="0"/>
        <v>3</v>
      </c>
      <c r="F28" s="73">
        <v>3</v>
      </c>
      <c r="G28" s="83"/>
      <c r="H28" s="83"/>
      <c r="I28" s="83"/>
      <c r="J28" s="83"/>
      <c r="K28" s="83"/>
      <c r="L28" s="83"/>
    </row>
    <row r="29" spans="1:12" ht="13.5">
      <c r="A29" s="83" t="s">
        <v>22</v>
      </c>
      <c r="B29" s="73" t="s">
        <v>397</v>
      </c>
      <c r="C29" s="73" t="s">
        <v>198</v>
      </c>
      <c r="D29" s="73" t="s">
        <v>38</v>
      </c>
      <c r="E29" s="83">
        <f t="shared" si="0"/>
        <v>1</v>
      </c>
      <c r="F29" s="73">
        <v>1</v>
      </c>
      <c r="G29" s="83"/>
      <c r="H29" s="83"/>
      <c r="I29" s="83"/>
      <c r="J29" s="83"/>
      <c r="K29" s="83"/>
      <c r="L29" s="83"/>
    </row>
    <row r="30" spans="1:12" ht="13.5">
      <c r="A30" s="83"/>
      <c r="B30" s="73"/>
      <c r="C30" s="73"/>
      <c r="D30" s="111"/>
      <c r="E30" s="83">
        <f t="shared" si="0"/>
        <v>0</v>
      </c>
      <c r="F30" s="83"/>
      <c r="G30" s="83"/>
      <c r="H30" s="83"/>
      <c r="I30" s="83"/>
      <c r="J30" s="83"/>
      <c r="K30" s="83"/>
      <c r="L30" s="83"/>
    </row>
  </sheetData>
  <sheetProtection/>
  <mergeCells count="2">
    <mergeCell ref="A1:L1"/>
    <mergeCell ref="A2:L2"/>
  </mergeCells>
  <printOptions/>
  <pageMargins left="0.40625" right="0.2916666666666667" top="0.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view="pageLayout" workbookViewId="0" topLeftCell="A1">
      <selection activeCell="B15" sqref="B15"/>
    </sheetView>
  </sheetViews>
  <sheetFormatPr defaultColWidth="9.125" defaultRowHeight="12.75"/>
  <cols>
    <col min="1" max="1" width="5.50390625" style="4" customWidth="1"/>
    <col min="2" max="2" width="29.875" style="1" customWidth="1"/>
    <col min="3" max="3" width="12.50390625" style="10" customWidth="1"/>
    <col min="4" max="4" width="1.4921875" style="1" customWidth="1"/>
    <col min="5" max="5" width="5.50390625" style="1" customWidth="1"/>
    <col min="6" max="6" width="5.50390625" style="11" customWidth="1"/>
    <col min="7" max="7" width="5.50390625" style="43" customWidth="1"/>
    <col min="8" max="8" width="5.50390625" style="10" customWidth="1"/>
    <col min="9" max="18" width="5.50390625" style="43" customWidth="1"/>
    <col min="19" max="16384" width="9.125" style="1" customWidth="1"/>
  </cols>
  <sheetData>
    <row r="1" spans="1:18" ht="23.25" customHeight="1">
      <c r="A1" s="217" t="s">
        <v>266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1:18" ht="18.75" customHeight="1">
      <c r="A2" s="218" t="s">
        <v>267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</row>
    <row r="3" ht="7.5" customHeight="1"/>
    <row r="4" spans="1:18" ht="18.75" customHeight="1">
      <c r="A4" s="218" t="s">
        <v>97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</row>
    <row r="5" spans="1:18" ht="6" customHeight="1" thickBot="1">
      <c r="A5" s="2"/>
      <c r="B5" s="2"/>
      <c r="C5" s="2"/>
      <c r="D5" s="2"/>
      <c r="E5" s="2"/>
      <c r="F5" s="2"/>
      <c r="G5" s="9"/>
      <c r="H5" s="44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4.25" customHeight="1">
      <c r="A6" s="230" t="s">
        <v>70</v>
      </c>
      <c r="B6" s="232" t="s">
        <v>68</v>
      </c>
      <c r="C6" s="234" t="s">
        <v>96</v>
      </c>
      <c r="D6" s="47"/>
      <c r="E6" s="221" t="s">
        <v>81</v>
      </c>
      <c r="F6" s="222"/>
      <c r="G6" s="223" t="s">
        <v>84</v>
      </c>
      <c r="H6" s="224"/>
      <c r="I6" s="223" t="s">
        <v>62</v>
      </c>
      <c r="J6" s="224"/>
      <c r="K6" s="223" t="s">
        <v>63</v>
      </c>
      <c r="L6" s="224"/>
      <c r="M6" s="225" t="s">
        <v>64</v>
      </c>
      <c r="N6" s="225"/>
      <c r="O6" s="223" t="s">
        <v>85</v>
      </c>
      <c r="P6" s="224"/>
      <c r="Q6" s="225" t="s">
        <v>86</v>
      </c>
      <c r="R6" s="224"/>
    </row>
    <row r="7" spans="1:18" ht="13.5">
      <c r="A7" s="231"/>
      <c r="B7" s="233"/>
      <c r="C7" s="235"/>
      <c r="D7" s="16"/>
      <c r="E7" s="18" t="s">
        <v>94</v>
      </c>
      <c r="F7" s="19" t="s">
        <v>95</v>
      </c>
      <c r="G7" s="37" t="s">
        <v>94</v>
      </c>
      <c r="H7" s="45" t="s">
        <v>95</v>
      </c>
      <c r="I7" s="37" t="s">
        <v>94</v>
      </c>
      <c r="J7" s="38" t="s">
        <v>95</v>
      </c>
      <c r="K7" s="37" t="s">
        <v>94</v>
      </c>
      <c r="L7" s="38" t="s">
        <v>95</v>
      </c>
      <c r="M7" s="37" t="s">
        <v>94</v>
      </c>
      <c r="N7" s="38" t="s">
        <v>95</v>
      </c>
      <c r="O7" s="37" t="s">
        <v>94</v>
      </c>
      <c r="P7" s="38" t="s">
        <v>95</v>
      </c>
      <c r="Q7" s="37" t="s">
        <v>94</v>
      </c>
      <c r="R7" s="38" t="s">
        <v>95</v>
      </c>
    </row>
    <row r="8" spans="1:18" ht="6" customHeight="1" thickBot="1">
      <c r="A8" s="27"/>
      <c r="B8" s="20"/>
      <c r="C8" s="61"/>
      <c r="D8" s="11"/>
      <c r="E8" s="24"/>
      <c r="F8" s="26"/>
      <c r="G8" s="25"/>
      <c r="H8" s="40"/>
      <c r="I8" s="25"/>
      <c r="J8" s="41"/>
      <c r="K8" s="25"/>
      <c r="L8" s="41"/>
      <c r="M8" s="42"/>
      <c r="N8" s="42"/>
      <c r="O8" s="25"/>
      <c r="P8" s="41"/>
      <c r="Q8" s="42"/>
      <c r="R8" s="41"/>
    </row>
    <row r="9" spans="1:18" s="10" customFormat="1" ht="21" customHeight="1">
      <c r="A9" s="28" t="s">
        <v>0</v>
      </c>
      <c r="B9" s="49" t="s">
        <v>126</v>
      </c>
      <c r="C9" s="62" t="s">
        <v>203</v>
      </c>
      <c r="E9" s="29" t="s">
        <v>9</v>
      </c>
      <c r="F9" s="30" t="s">
        <v>8</v>
      </c>
      <c r="G9" s="29" t="s">
        <v>9</v>
      </c>
      <c r="H9" s="30" t="s">
        <v>9</v>
      </c>
      <c r="I9" s="34"/>
      <c r="J9" s="32"/>
      <c r="K9" s="34"/>
      <c r="L9" s="32"/>
      <c r="M9" s="48"/>
      <c r="N9" s="48"/>
      <c r="O9" s="29"/>
      <c r="P9" s="30"/>
      <c r="Q9" s="48"/>
      <c r="R9" s="30"/>
    </row>
    <row r="10" spans="1:18" s="10" customFormat="1" ht="21" customHeight="1">
      <c r="A10" s="28" t="s">
        <v>87</v>
      </c>
      <c r="B10" s="51" t="s">
        <v>128</v>
      </c>
      <c r="C10" s="62" t="s">
        <v>203</v>
      </c>
      <c r="E10" s="29" t="s">
        <v>9</v>
      </c>
      <c r="F10" s="30" t="s">
        <v>9</v>
      </c>
      <c r="G10" s="29" t="s">
        <v>9</v>
      </c>
      <c r="H10" s="30" t="s">
        <v>8</v>
      </c>
      <c r="I10" s="34"/>
      <c r="J10" s="32"/>
      <c r="K10" s="34"/>
      <c r="L10" s="32"/>
      <c r="M10" s="48"/>
      <c r="N10" s="48"/>
      <c r="O10" s="29"/>
      <c r="P10" s="30"/>
      <c r="Q10" s="48"/>
      <c r="R10" s="30"/>
    </row>
    <row r="11" spans="1:18" s="10" customFormat="1" ht="21" customHeight="1">
      <c r="A11" s="28" t="s">
        <v>88</v>
      </c>
      <c r="B11" s="49" t="s">
        <v>76</v>
      </c>
      <c r="C11" s="62" t="s">
        <v>203</v>
      </c>
      <c r="E11" s="29" t="s">
        <v>9</v>
      </c>
      <c r="F11" s="30" t="s">
        <v>9</v>
      </c>
      <c r="G11" s="29" t="s">
        <v>9</v>
      </c>
      <c r="H11" s="30" t="s">
        <v>8</v>
      </c>
      <c r="I11" s="34"/>
      <c r="J11" s="32"/>
      <c r="K11" s="34"/>
      <c r="L11" s="32"/>
      <c r="M11" s="48"/>
      <c r="N11" s="48"/>
      <c r="O11" s="29"/>
      <c r="P11" s="30"/>
      <c r="Q11" s="48"/>
      <c r="R11" s="30"/>
    </row>
    <row r="12" spans="1:18" s="10" customFormat="1" ht="21" customHeight="1">
      <c r="A12" s="28" t="s">
        <v>89</v>
      </c>
      <c r="B12" s="51" t="s">
        <v>129</v>
      </c>
      <c r="C12" s="62" t="s">
        <v>113</v>
      </c>
      <c r="E12" s="29" t="s">
        <v>8</v>
      </c>
      <c r="F12" s="30" t="s">
        <v>8</v>
      </c>
      <c r="G12" s="29" t="s">
        <v>9</v>
      </c>
      <c r="H12" s="30" t="s">
        <v>8</v>
      </c>
      <c r="I12" s="34"/>
      <c r="J12" s="32"/>
      <c r="K12" s="34"/>
      <c r="L12" s="32"/>
      <c r="M12" s="48"/>
      <c r="N12" s="48"/>
      <c r="O12" s="29"/>
      <c r="P12" s="30"/>
      <c r="Q12" s="48"/>
      <c r="R12" s="30"/>
    </row>
    <row r="13" spans="1:18" s="10" customFormat="1" ht="21" customHeight="1">
      <c r="A13" s="28" t="s">
        <v>90</v>
      </c>
      <c r="B13" s="49" t="s">
        <v>38</v>
      </c>
      <c r="C13" s="62" t="s">
        <v>190</v>
      </c>
      <c r="E13" s="29" t="s">
        <v>2</v>
      </c>
      <c r="F13" s="30" t="s">
        <v>3</v>
      </c>
      <c r="G13" s="29" t="s">
        <v>9</v>
      </c>
      <c r="H13" s="30" t="s">
        <v>7</v>
      </c>
      <c r="I13" s="34"/>
      <c r="J13" s="32"/>
      <c r="K13" s="34"/>
      <c r="L13" s="32"/>
      <c r="M13" s="48"/>
      <c r="N13" s="48"/>
      <c r="O13" s="29"/>
      <c r="P13" s="30"/>
      <c r="Q13" s="48"/>
      <c r="R13" s="30"/>
    </row>
    <row r="14" spans="1:18" s="10" customFormat="1" ht="21" customHeight="1">
      <c r="A14" s="28" t="s">
        <v>91</v>
      </c>
      <c r="B14" s="49" t="s">
        <v>273</v>
      </c>
      <c r="C14" s="62" t="s">
        <v>178</v>
      </c>
      <c r="E14" s="29" t="s">
        <v>2</v>
      </c>
      <c r="F14" s="30" t="s">
        <v>4</v>
      </c>
      <c r="G14" s="29" t="s">
        <v>5</v>
      </c>
      <c r="H14" s="30" t="s">
        <v>5</v>
      </c>
      <c r="I14" s="34"/>
      <c r="J14" s="32"/>
      <c r="K14" s="34"/>
      <c r="L14" s="32"/>
      <c r="M14" s="48"/>
      <c r="N14" s="48"/>
      <c r="O14" s="29"/>
      <c r="P14" s="30"/>
      <c r="Q14" s="48"/>
      <c r="R14" s="30"/>
    </row>
    <row r="15" spans="1:18" s="10" customFormat="1" ht="21" customHeight="1">
      <c r="A15" s="28" t="s">
        <v>92</v>
      </c>
      <c r="B15" s="49" t="s">
        <v>127</v>
      </c>
      <c r="C15" s="62" t="s">
        <v>186</v>
      </c>
      <c r="E15" s="29" t="s">
        <v>5</v>
      </c>
      <c r="F15" s="30" t="s">
        <v>4</v>
      </c>
      <c r="G15" s="29" t="s">
        <v>3</v>
      </c>
      <c r="H15" s="30" t="s">
        <v>1</v>
      </c>
      <c r="I15" s="34"/>
      <c r="J15" s="32"/>
      <c r="K15" s="34"/>
      <c r="L15" s="32"/>
      <c r="M15" s="48"/>
      <c r="N15" s="48"/>
      <c r="O15" s="29"/>
      <c r="P15" s="30"/>
      <c r="Q15" s="48"/>
      <c r="R15" s="30"/>
    </row>
    <row r="16" spans="1:18" s="10" customFormat="1" ht="21" customHeight="1">
      <c r="A16" s="28" t="s">
        <v>93</v>
      </c>
      <c r="B16" s="49" t="s">
        <v>77</v>
      </c>
      <c r="C16" s="62" t="s">
        <v>180</v>
      </c>
      <c r="E16" s="29" t="s">
        <v>3</v>
      </c>
      <c r="F16" s="30" t="s">
        <v>3</v>
      </c>
      <c r="G16" s="29" t="s">
        <v>4</v>
      </c>
      <c r="H16" s="30" t="s">
        <v>2</v>
      </c>
      <c r="I16" s="34"/>
      <c r="J16" s="32"/>
      <c r="K16" s="34"/>
      <c r="L16" s="32"/>
      <c r="M16" s="48"/>
      <c r="N16" s="48"/>
      <c r="O16" s="29"/>
      <c r="P16" s="30"/>
      <c r="Q16" s="48"/>
      <c r="R16" s="30"/>
    </row>
    <row r="17" spans="1:18" s="10" customFormat="1" ht="21" customHeight="1">
      <c r="A17" s="28" t="s">
        <v>119</v>
      </c>
      <c r="B17" s="51" t="s">
        <v>125</v>
      </c>
      <c r="C17" s="62" t="s">
        <v>188</v>
      </c>
      <c r="E17" s="29" t="s">
        <v>3</v>
      </c>
      <c r="F17" s="30" t="s">
        <v>1</v>
      </c>
      <c r="G17" s="29" t="s">
        <v>4</v>
      </c>
      <c r="H17" s="30" t="s">
        <v>3</v>
      </c>
      <c r="I17" s="34"/>
      <c r="J17" s="32"/>
      <c r="K17" s="34"/>
      <c r="L17" s="32"/>
      <c r="M17" s="48"/>
      <c r="N17" s="48"/>
      <c r="O17" s="29"/>
      <c r="P17" s="30"/>
      <c r="Q17" s="48"/>
      <c r="R17" s="30"/>
    </row>
    <row r="18" spans="1:18" s="10" customFormat="1" ht="21" customHeight="1">
      <c r="A18" s="28" t="s">
        <v>120</v>
      </c>
      <c r="B18" s="51" t="s">
        <v>33</v>
      </c>
      <c r="C18" s="62" t="s">
        <v>187</v>
      </c>
      <c r="E18" s="29" t="s">
        <v>2</v>
      </c>
      <c r="F18" s="30" t="s">
        <v>2</v>
      </c>
      <c r="G18" s="29" t="s">
        <v>2</v>
      </c>
      <c r="H18" s="30" t="s">
        <v>2</v>
      </c>
      <c r="I18" s="34"/>
      <c r="J18" s="32"/>
      <c r="K18" s="34"/>
      <c r="L18" s="32"/>
      <c r="M18" s="48"/>
      <c r="N18" s="48"/>
      <c r="O18" s="29"/>
      <c r="P18" s="30"/>
      <c r="Q18" s="48"/>
      <c r="R18" s="30"/>
    </row>
    <row r="19" spans="1:18" s="10" customFormat="1" ht="21" customHeight="1">
      <c r="A19" s="28" t="s">
        <v>121</v>
      </c>
      <c r="B19" s="51" t="s">
        <v>124</v>
      </c>
      <c r="C19" s="62" t="s">
        <v>4</v>
      </c>
      <c r="E19" s="29" t="s">
        <v>2</v>
      </c>
      <c r="F19" s="30" t="s">
        <v>74</v>
      </c>
      <c r="G19" s="29" t="s">
        <v>74</v>
      </c>
      <c r="H19" s="30" t="s">
        <v>1</v>
      </c>
      <c r="I19" s="34"/>
      <c r="J19" s="32"/>
      <c r="K19" s="34"/>
      <c r="L19" s="32"/>
      <c r="M19" s="48"/>
      <c r="N19" s="48"/>
      <c r="O19" s="29"/>
      <c r="P19" s="30"/>
      <c r="Q19" s="48"/>
      <c r="R19" s="30"/>
    </row>
    <row r="20" spans="1:18" s="10" customFormat="1" ht="21" customHeight="1" thickBot="1">
      <c r="A20" s="28" t="s">
        <v>122</v>
      </c>
      <c r="B20" s="50" t="s">
        <v>274</v>
      </c>
      <c r="C20" s="63">
        <f>SUM(E20:R20)</f>
        <v>0</v>
      </c>
      <c r="D20" s="64"/>
      <c r="E20" s="65" t="s">
        <v>74</v>
      </c>
      <c r="F20" s="46" t="s">
        <v>74</v>
      </c>
      <c r="G20" s="65" t="s">
        <v>74</v>
      </c>
      <c r="H20" s="46" t="s">
        <v>74</v>
      </c>
      <c r="I20" s="23"/>
      <c r="J20" s="35"/>
      <c r="K20" s="23"/>
      <c r="L20" s="35"/>
      <c r="M20" s="66"/>
      <c r="N20" s="66"/>
      <c r="O20" s="65"/>
      <c r="P20" s="46"/>
      <c r="Q20" s="66"/>
      <c r="R20" s="46"/>
    </row>
  </sheetData>
  <sheetProtection/>
  <mergeCells count="13">
    <mergeCell ref="A1:R1"/>
    <mergeCell ref="A2:R2"/>
    <mergeCell ref="A4:R4"/>
    <mergeCell ref="A6:A7"/>
    <mergeCell ref="B6:B7"/>
    <mergeCell ref="C6:C7"/>
    <mergeCell ref="E6:F6"/>
    <mergeCell ref="G6:H6"/>
    <mergeCell ref="I6:J6"/>
    <mergeCell ref="Q6:R6"/>
    <mergeCell ref="K6:L6"/>
    <mergeCell ref="M6:N6"/>
    <mergeCell ref="O6:P6"/>
  </mergeCells>
  <printOptions/>
  <pageMargins left="0.4166666666666667" right="0.4166666666666667" top="0.468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8"/>
  <sheetViews>
    <sheetView view="pageLayout" workbookViewId="0" topLeftCell="A1">
      <selection activeCell="A1" sqref="A1:F1"/>
    </sheetView>
  </sheetViews>
  <sheetFormatPr defaultColWidth="9.125" defaultRowHeight="12.75"/>
  <cols>
    <col min="1" max="1" width="5.50390625" style="4" customWidth="1"/>
    <col min="2" max="2" width="27.50390625" style="1" customWidth="1"/>
    <col min="3" max="3" width="9.625" style="1" customWidth="1"/>
    <col min="4" max="4" width="26.375" style="1" customWidth="1"/>
    <col min="5" max="5" width="11.50390625" style="1" customWidth="1"/>
    <col min="6" max="6" width="8.125" style="1" customWidth="1"/>
    <col min="7" max="16384" width="9.125" style="1" customWidth="1"/>
  </cols>
  <sheetData>
    <row r="1" spans="1:6" ht="23.25" customHeight="1">
      <c r="A1" s="217" t="s">
        <v>266</v>
      </c>
      <c r="B1" s="217"/>
      <c r="C1" s="217"/>
      <c r="D1" s="217"/>
      <c r="E1" s="217"/>
      <c r="F1" s="217"/>
    </row>
    <row r="2" spans="1:6" ht="18.75" customHeight="1">
      <c r="A2" s="218" t="s">
        <v>275</v>
      </c>
      <c r="B2" s="218"/>
      <c r="C2" s="218"/>
      <c r="D2" s="218"/>
      <c r="E2" s="218"/>
      <c r="F2" s="218"/>
    </row>
    <row r="3" spans="1:6" ht="5.25" customHeight="1">
      <c r="A3" s="2"/>
      <c r="B3" s="2"/>
      <c r="C3" s="2"/>
      <c r="D3" s="2"/>
      <c r="E3" s="2"/>
      <c r="F3" s="2"/>
    </row>
    <row r="4" spans="1:6" ht="18.75" customHeight="1">
      <c r="A4" s="67" t="s">
        <v>276</v>
      </c>
      <c r="B4" s="2"/>
      <c r="C4" s="2"/>
      <c r="D4" s="2"/>
      <c r="E4" s="2"/>
      <c r="F4" s="2"/>
    </row>
    <row r="5" spans="1:6" ht="14.25" customHeight="1">
      <c r="A5" s="67"/>
      <c r="B5" s="68"/>
      <c r="C5" s="69" t="s">
        <v>277</v>
      </c>
      <c r="D5" s="69" t="s">
        <v>278</v>
      </c>
      <c r="E5" s="2"/>
      <c r="F5" s="2"/>
    </row>
    <row r="6" spans="1:4" s="59" customFormat="1" ht="14.25" customHeight="1">
      <c r="A6" s="59" t="s">
        <v>0</v>
      </c>
      <c r="B6" s="59" t="s">
        <v>126</v>
      </c>
      <c r="C6" s="59" t="s">
        <v>187</v>
      </c>
      <c r="D6" s="59" t="s">
        <v>279</v>
      </c>
    </row>
    <row r="7" spans="1:4" s="59" customFormat="1" ht="14.25" customHeight="1">
      <c r="A7" s="59" t="s">
        <v>87</v>
      </c>
      <c r="B7" s="59" t="s">
        <v>128</v>
      </c>
      <c r="C7" s="59" t="s">
        <v>10</v>
      </c>
      <c r="D7" s="59" t="s">
        <v>280</v>
      </c>
    </row>
    <row r="8" spans="1:4" s="59" customFormat="1" ht="14.25" customHeight="1">
      <c r="A8" s="17" t="s">
        <v>88</v>
      </c>
      <c r="B8" s="17" t="s">
        <v>76</v>
      </c>
      <c r="C8" s="17" t="s">
        <v>9</v>
      </c>
      <c r="D8" s="17" t="s">
        <v>281</v>
      </c>
    </row>
    <row r="9" spans="1:4" s="59" customFormat="1" ht="14.25" customHeight="1">
      <c r="A9" s="59" t="s">
        <v>89</v>
      </c>
      <c r="B9" s="59" t="s">
        <v>129</v>
      </c>
      <c r="C9" s="59" t="s">
        <v>282</v>
      </c>
      <c r="D9" s="59" t="s">
        <v>283</v>
      </c>
    </row>
    <row r="10" spans="1:4" s="59" customFormat="1" ht="14.25" customHeight="1">
      <c r="A10" s="59" t="s">
        <v>90</v>
      </c>
      <c r="B10" s="59" t="s">
        <v>273</v>
      </c>
      <c r="C10" s="59" t="s">
        <v>284</v>
      </c>
      <c r="D10" s="59" t="s">
        <v>285</v>
      </c>
    </row>
    <row r="11" spans="1:4" s="59" customFormat="1" ht="14.25" customHeight="1">
      <c r="A11" s="59" t="s">
        <v>91</v>
      </c>
      <c r="B11" s="59" t="s">
        <v>38</v>
      </c>
      <c r="C11" s="59" t="s">
        <v>286</v>
      </c>
      <c r="D11" s="59" t="s">
        <v>287</v>
      </c>
    </row>
    <row r="12" spans="1:4" s="59" customFormat="1" ht="14.25" customHeight="1">
      <c r="A12" s="59" t="s">
        <v>92</v>
      </c>
      <c r="B12" s="59" t="s">
        <v>124</v>
      </c>
      <c r="C12" s="59" t="s">
        <v>288</v>
      </c>
      <c r="D12" s="59" t="s">
        <v>289</v>
      </c>
    </row>
    <row r="13" spans="1:4" s="59" customFormat="1" ht="14.25" customHeight="1">
      <c r="A13" s="59" t="s">
        <v>93</v>
      </c>
      <c r="B13" s="59" t="s">
        <v>125</v>
      </c>
      <c r="C13" s="59" t="s">
        <v>290</v>
      </c>
      <c r="D13" s="59" t="s">
        <v>291</v>
      </c>
    </row>
    <row r="14" spans="1:4" s="59" customFormat="1" ht="14.25" customHeight="1">
      <c r="A14" s="59" t="s">
        <v>119</v>
      </c>
      <c r="B14" s="59" t="s">
        <v>33</v>
      </c>
      <c r="C14" s="59" t="s">
        <v>292</v>
      </c>
      <c r="D14" s="59" t="s">
        <v>293</v>
      </c>
    </row>
    <row r="15" spans="1:4" s="59" customFormat="1" ht="14.25" customHeight="1">
      <c r="A15" s="59" t="s">
        <v>120</v>
      </c>
      <c r="B15" s="59" t="s">
        <v>127</v>
      </c>
      <c r="C15" s="59" t="s">
        <v>294</v>
      </c>
      <c r="D15" s="59" t="s">
        <v>295</v>
      </c>
    </row>
    <row r="16" spans="1:4" s="59" customFormat="1" ht="14.25" customHeight="1">
      <c r="A16" s="17" t="s">
        <v>121</v>
      </c>
      <c r="B16" s="17" t="s">
        <v>77</v>
      </c>
      <c r="C16" s="17" t="s">
        <v>296</v>
      </c>
      <c r="D16" s="17" t="s">
        <v>297</v>
      </c>
    </row>
    <row r="17" spans="1:4" s="59" customFormat="1" ht="14.25" customHeight="1">
      <c r="A17" s="59" t="s">
        <v>122</v>
      </c>
      <c r="B17" s="59" t="s">
        <v>274</v>
      </c>
      <c r="C17" s="59" t="s">
        <v>298</v>
      </c>
      <c r="D17" s="59" t="s">
        <v>297</v>
      </c>
    </row>
    <row r="18" spans="1:6" ht="6" customHeight="1">
      <c r="A18" s="2"/>
      <c r="B18" s="2"/>
      <c r="C18" s="2"/>
      <c r="D18" s="2"/>
      <c r="E18" s="2"/>
      <c r="F18" s="2"/>
    </row>
    <row r="19" spans="1:6" ht="13.5">
      <c r="A19" s="236" t="s">
        <v>299</v>
      </c>
      <c r="B19" s="236"/>
      <c r="C19" s="236"/>
      <c r="D19" s="236"/>
      <c r="E19" s="236"/>
      <c r="F19" s="236"/>
    </row>
    <row r="20" spans="1:6" ht="13.5">
      <c r="A20" s="1" t="s">
        <v>0</v>
      </c>
      <c r="B20" s="6" t="s">
        <v>34</v>
      </c>
      <c r="C20" s="1" t="s">
        <v>200</v>
      </c>
      <c r="D20" s="1" t="s">
        <v>126</v>
      </c>
      <c r="E20" s="5" t="s">
        <v>300</v>
      </c>
      <c r="F20" s="1" t="s">
        <v>432</v>
      </c>
    </row>
    <row r="21" spans="1:6" ht="13.5">
      <c r="A21" s="1" t="s">
        <v>87</v>
      </c>
      <c r="B21" s="6" t="s">
        <v>302</v>
      </c>
      <c r="C21" s="1" t="s">
        <v>198</v>
      </c>
      <c r="D21" s="1" t="s">
        <v>126</v>
      </c>
      <c r="E21" s="5" t="s">
        <v>303</v>
      </c>
      <c r="F21" s="1" t="s">
        <v>205</v>
      </c>
    </row>
    <row r="22" spans="1:6" ht="13.5">
      <c r="A22" s="1" t="s">
        <v>88</v>
      </c>
      <c r="B22" s="1" t="s">
        <v>256</v>
      </c>
      <c r="C22" s="1" t="s">
        <v>198</v>
      </c>
      <c r="D22" s="1" t="s">
        <v>37</v>
      </c>
      <c r="E22" s="5" t="s">
        <v>304</v>
      </c>
      <c r="F22" s="1" t="s">
        <v>107</v>
      </c>
    </row>
    <row r="23" spans="1:6" ht="13.5">
      <c r="A23" s="1" t="s">
        <v>89</v>
      </c>
      <c r="B23" s="3" t="s">
        <v>32</v>
      </c>
      <c r="C23" s="70" t="s">
        <v>200</v>
      </c>
      <c r="D23" s="4" t="s">
        <v>128</v>
      </c>
      <c r="E23" s="5" t="s">
        <v>305</v>
      </c>
      <c r="F23" s="1" t="s">
        <v>202</v>
      </c>
    </row>
    <row r="24" spans="1:6" ht="13.5">
      <c r="A24" s="1" t="s">
        <v>90</v>
      </c>
      <c r="B24" s="3" t="s">
        <v>248</v>
      </c>
      <c r="C24" s="70" t="s">
        <v>200</v>
      </c>
      <c r="D24" s="4" t="s">
        <v>128</v>
      </c>
      <c r="E24" s="5" t="s">
        <v>306</v>
      </c>
      <c r="F24" s="1" t="s">
        <v>201</v>
      </c>
    </row>
    <row r="25" spans="1:6" ht="13.5">
      <c r="A25" s="1" t="s">
        <v>91</v>
      </c>
      <c r="B25" s="1" t="s">
        <v>229</v>
      </c>
      <c r="C25" s="1" t="s">
        <v>200</v>
      </c>
      <c r="D25" s="1" t="s">
        <v>126</v>
      </c>
      <c r="E25" s="5" t="s">
        <v>307</v>
      </c>
      <c r="F25" s="1" t="s">
        <v>199</v>
      </c>
    </row>
    <row r="26" spans="1:6" ht="13.5">
      <c r="A26" s="1" t="s">
        <v>92</v>
      </c>
      <c r="B26" s="1" t="s">
        <v>232</v>
      </c>
      <c r="C26" s="1" t="s">
        <v>198</v>
      </c>
      <c r="D26" s="1" t="s">
        <v>37</v>
      </c>
      <c r="E26" s="1" t="s">
        <v>308</v>
      </c>
      <c r="F26" s="1" t="s">
        <v>197</v>
      </c>
    </row>
    <row r="27" spans="1:6" ht="13.5">
      <c r="A27" s="1" t="s">
        <v>93</v>
      </c>
      <c r="B27" s="6" t="s">
        <v>230</v>
      </c>
      <c r="C27" s="1" t="s">
        <v>200</v>
      </c>
      <c r="D27" s="1" t="s">
        <v>126</v>
      </c>
      <c r="E27" s="5" t="s">
        <v>309</v>
      </c>
      <c r="F27" s="1" t="s">
        <v>196</v>
      </c>
    </row>
    <row r="28" spans="1:6" ht="13.5">
      <c r="A28" s="1" t="s">
        <v>119</v>
      </c>
      <c r="B28" s="6" t="s">
        <v>135</v>
      </c>
      <c r="C28" s="1" t="s">
        <v>200</v>
      </c>
      <c r="D28" s="1" t="s">
        <v>38</v>
      </c>
      <c r="E28" s="5" t="s">
        <v>309</v>
      </c>
      <c r="F28" s="1" t="s">
        <v>195</v>
      </c>
    </row>
    <row r="29" spans="1:6" ht="13.5">
      <c r="A29" s="1" t="s">
        <v>120</v>
      </c>
      <c r="B29" s="6" t="s">
        <v>132</v>
      </c>
      <c r="C29" s="1" t="s">
        <v>198</v>
      </c>
      <c r="D29" s="1" t="s">
        <v>126</v>
      </c>
      <c r="E29" s="1" t="s">
        <v>310</v>
      </c>
      <c r="F29" s="1" t="s">
        <v>114</v>
      </c>
    </row>
    <row r="30" spans="1:6" ht="13.5">
      <c r="A30" s="1" t="s">
        <v>121</v>
      </c>
      <c r="B30" s="3" t="s">
        <v>311</v>
      </c>
      <c r="C30" s="70" t="s">
        <v>200</v>
      </c>
      <c r="D30" s="4" t="s">
        <v>128</v>
      </c>
      <c r="E30" s="5" t="s">
        <v>312</v>
      </c>
      <c r="F30" s="1" t="s">
        <v>182</v>
      </c>
    </row>
    <row r="31" spans="1:6" ht="13.5">
      <c r="A31" s="1" t="s">
        <v>122</v>
      </c>
      <c r="B31" s="6" t="s">
        <v>136</v>
      </c>
      <c r="C31" s="1" t="s">
        <v>198</v>
      </c>
      <c r="D31" s="1" t="s">
        <v>131</v>
      </c>
      <c r="E31" s="1" t="s">
        <v>313</v>
      </c>
      <c r="F31" s="1" t="s">
        <v>193</v>
      </c>
    </row>
    <row r="32" spans="1:6" ht="13.5">
      <c r="A32" s="1" t="s">
        <v>11</v>
      </c>
      <c r="B32" s="1" t="s">
        <v>240</v>
      </c>
      <c r="C32" s="1" t="s">
        <v>198</v>
      </c>
      <c r="D32" s="1" t="s">
        <v>126</v>
      </c>
      <c r="E32" s="5" t="s">
        <v>314</v>
      </c>
      <c r="F32" s="1" t="s">
        <v>192</v>
      </c>
    </row>
    <row r="33" spans="1:6" ht="13.5">
      <c r="A33" s="1" t="s">
        <v>12</v>
      </c>
      <c r="B33" s="6" t="s">
        <v>133</v>
      </c>
      <c r="C33" s="1" t="s">
        <v>200</v>
      </c>
      <c r="D33" s="1" t="s">
        <v>131</v>
      </c>
      <c r="E33" s="5" t="s">
        <v>315</v>
      </c>
      <c r="F33" s="1" t="s">
        <v>183</v>
      </c>
    </row>
    <row r="34" spans="1:6" ht="13.5">
      <c r="A34" s="1" t="s">
        <v>13</v>
      </c>
      <c r="B34" s="3" t="s">
        <v>231</v>
      </c>
      <c r="C34" s="70" t="s">
        <v>200</v>
      </c>
      <c r="D34" s="4" t="s">
        <v>38</v>
      </c>
      <c r="E34" s="1" t="s">
        <v>316</v>
      </c>
      <c r="F34" s="1" t="s">
        <v>191</v>
      </c>
    </row>
    <row r="35" spans="1:6" ht="13.5">
      <c r="A35" s="1" t="s">
        <v>14</v>
      </c>
      <c r="B35" s="3" t="s">
        <v>99</v>
      </c>
      <c r="C35" s="70" t="s">
        <v>200</v>
      </c>
      <c r="D35" s="4" t="s">
        <v>128</v>
      </c>
      <c r="E35" s="5" t="s">
        <v>317</v>
      </c>
      <c r="F35" s="1" t="s">
        <v>190</v>
      </c>
    </row>
    <row r="36" spans="1:6" ht="13.5">
      <c r="A36" s="1" t="s">
        <v>15</v>
      </c>
      <c r="B36" s="6" t="s">
        <v>318</v>
      </c>
      <c r="C36" s="1" t="s">
        <v>200</v>
      </c>
      <c r="D36" s="1" t="s">
        <v>126</v>
      </c>
      <c r="E36" s="1" t="s">
        <v>319</v>
      </c>
      <c r="F36" s="1" t="s">
        <v>175</v>
      </c>
    </row>
    <row r="37" spans="1:6" ht="13.5">
      <c r="A37" s="1" t="s">
        <v>16</v>
      </c>
      <c r="B37" s="1" t="s">
        <v>320</v>
      </c>
      <c r="C37" s="1" t="s">
        <v>200</v>
      </c>
      <c r="D37" s="1" t="s">
        <v>128</v>
      </c>
      <c r="E37" s="1" t="s">
        <v>321</v>
      </c>
      <c r="F37" s="1" t="s">
        <v>176</v>
      </c>
    </row>
    <row r="38" spans="1:6" ht="13.5">
      <c r="A38" s="1" t="s">
        <v>17</v>
      </c>
      <c r="B38" s="1" t="s">
        <v>237</v>
      </c>
      <c r="C38" s="1" t="s">
        <v>198</v>
      </c>
      <c r="D38" s="1" t="s">
        <v>124</v>
      </c>
      <c r="E38" s="5" t="s">
        <v>322</v>
      </c>
      <c r="F38" s="1" t="s">
        <v>184</v>
      </c>
    </row>
    <row r="39" spans="1:6" ht="13.5">
      <c r="A39" s="1" t="s">
        <v>18</v>
      </c>
      <c r="B39" s="1" t="s">
        <v>253</v>
      </c>
      <c r="C39" s="1" t="s">
        <v>200</v>
      </c>
      <c r="D39" s="1" t="s">
        <v>129</v>
      </c>
      <c r="E39" s="5" t="s">
        <v>323</v>
      </c>
      <c r="F39" s="1" t="s">
        <v>177</v>
      </c>
    </row>
    <row r="40" spans="1:6" ht="13.5">
      <c r="A40" s="1" t="s">
        <v>19</v>
      </c>
      <c r="B40" s="6" t="s">
        <v>35</v>
      </c>
      <c r="C40" s="1" t="s">
        <v>200</v>
      </c>
      <c r="D40" s="1" t="s">
        <v>126</v>
      </c>
      <c r="E40" s="1" t="s">
        <v>324</v>
      </c>
      <c r="F40" s="1" t="s">
        <v>178</v>
      </c>
    </row>
    <row r="41" spans="1:6" ht="13.5">
      <c r="A41" s="1" t="s">
        <v>20</v>
      </c>
      <c r="B41" s="1" t="s">
        <v>138</v>
      </c>
      <c r="C41" s="1" t="s">
        <v>198</v>
      </c>
      <c r="D41" s="1" t="s">
        <v>257</v>
      </c>
      <c r="E41" s="5" t="s">
        <v>325</v>
      </c>
      <c r="F41" s="1" t="s">
        <v>41</v>
      </c>
    </row>
    <row r="42" spans="1:6" ht="13.5">
      <c r="A42" s="1" t="s">
        <v>21</v>
      </c>
      <c r="B42" s="6" t="s">
        <v>26</v>
      </c>
      <c r="C42" s="1" t="s">
        <v>200</v>
      </c>
      <c r="D42" s="1" t="s">
        <v>257</v>
      </c>
      <c r="E42" s="5" t="s">
        <v>326</v>
      </c>
      <c r="F42" s="1" t="s">
        <v>185</v>
      </c>
    </row>
    <row r="43" spans="1:6" ht="13.5">
      <c r="A43" s="1" t="s">
        <v>22</v>
      </c>
      <c r="B43" s="1" t="s">
        <v>233</v>
      </c>
      <c r="C43" s="1" t="s">
        <v>200</v>
      </c>
      <c r="D43" s="1" t="s">
        <v>128</v>
      </c>
      <c r="E43" s="5" t="s">
        <v>327</v>
      </c>
      <c r="F43" s="1" t="s">
        <v>186</v>
      </c>
    </row>
    <row r="44" spans="1:6" ht="13.5">
      <c r="A44" s="1" t="s">
        <v>23</v>
      </c>
      <c r="B44" s="3" t="s">
        <v>142</v>
      </c>
      <c r="C44" s="3">
        <v>2006</v>
      </c>
      <c r="D44" s="1" t="s">
        <v>128</v>
      </c>
      <c r="E44" s="5" t="s">
        <v>328</v>
      </c>
      <c r="F44" s="1" t="s">
        <v>180</v>
      </c>
    </row>
    <row r="45" spans="1:6" ht="13.5">
      <c r="A45" s="1" t="s">
        <v>24</v>
      </c>
      <c r="B45" s="1" t="s">
        <v>141</v>
      </c>
      <c r="C45" s="1" t="s">
        <v>198</v>
      </c>
      <c r="D45" s="1" t="s">
        <v>33</v>
      </c>
      <c r="E45" s="5" t="s">
        <v>328</v>
      </c>
      <c r="F45" s="1" t="s">
        <v>188</v>
      </c>
    </row>
    <row r="46" spans="1:6" ht="13.5">
      <c r="A46" s="1" t="s">
        <v>25</v>
      </c>
      <c r="B46" s="6" t="s">
        <v>249</v>
      </c>
      <c r="C46" s="1" t="s">
        <v>200</v>
      </c>
      <c r="D46" s="1" t="s">
        <v>126</v>
      </c>
      <c r="E46" s="1" t="s">
        <v>329</v>
      </c>
      <c r="F46" s="1" t="s">
        <v>181</v>
      </c>
    </row>
    <row r="47" spans="1:6" ht="13.5">
      <c r="A47" s="1" t="s">
        <v>27</v>
      </c>
      <c r="B47" s="1" t="s">
        <v>265</v>
      </c>
      <c r="C47" s="1" t="s">
        <v>200</v>
      </c>
      <c r="D47" s="1" t="s">
        <v>37</v>
      </c>
      <c r="E47" s="5" t="s">
        <v>329</v>
      </c>
      <c r="F47" s="1" t="s">
        <v>189</v>
      </c>
    </row>
    <row r="48" spans="1:6" ht="13.5">
      <c r="A48" s="1" t="s">
        <v>28</v>
      </c>
      <c r="B48" s="1" t="s">
        <v>330</v>
      </c>
      <c r="C48" s="1" t="s">
        <v>198</v>
      </c>
      <c r="D48" s="1" t="s">
        <v>129</v>
      </c>
      <c r="E48" s="5" t="s">
        <v>331</v>
      </c>
      <c r="F48" s="1" t="s">
        <v>187</v>
      </c>
    </row>
    <row r="49" spans="1:6" ht="13.5">
      <c r="A49" s="1" t="s">
        <v>29</v>
      </c>
      <c r="B49" s="1" t="s">
        <v>332</v>
      </c>
      <c r="C49" s="1" t="s">
        <v>200</v>
      </c>
      <c r="D49" s="1" t="s">
        <v>128</v>
      </c>
      <c r="E49" s="5" t="s">
        <v>333</v>
      </c>
      <c r="F49" s="1" t="s">
        <v>10</v>
      </c>
    </row>
    <row r="50" spans="1:6" ht="13.5">
      <c r="A50" s="1" t="s">
        <v>30</v>
      </c>
      <c r="B50" s="1" t="s">
        <v>334</v>
      </c>
      <c r="C50" s="1" t="s">
        <v>200</v>
      </c>
      <c r="D50" s="1" t="s">
        <v>129</v>
      </c>
      <c r="E50" s="5" t="s">
        <v>335</v>
      </c>
      <c r="F50" s="1" t="s">
        <v>9</v>
      </c>
    </row>
    <row r="51" spans="1:6" ht="13.5">
      <c r="A51" s="1" t="s">
        <v>31</v>
      </c>
      <c r="B51" s="1" t="s">
        <v>139</v>
      </c>
      <c r="C51" s="1" t="s">
        <v>198</v>
      </c>
      <c r="D51" s="1" t="s">
        <v>126</v>
      </c>
      <c r="E51" s="5" t="s">
        <v>336</v>
      </c>
      <c r="F51" s="1" t="s">
        <v>8</v>
      </c>
    </row>
    <row r="52" spans="1:6" ht="13.5">
      <c r="A52" s="1" t="s">
        <v>36</v>
      </c>
      <c r="B52" s="1" t="s">
        <v>244</v>
      </c>
      <c r="C52" s="1" t="s">
        <v>200</v>
      </c>
      <c r="D52" s="1" t="s">
        <v>129</v>
      </c>
      <c r="E52" s="5" t="s">
        <v>336</v>
      </c>
      <c r="F52" s="1" t="s">
        <v>7</v>
      </c>
    </row>
    <row r="53" spans="1:6" ht="13.5">
      <c r="A53" s="1" t="s">
        <v>40</v>
      </c>
      <c r="B53" s="1" t="s">
        <v>140</v>
      </c>
      <c r="C53" s="1" t="s">
        <v>198</v>
      </c>
      <c r="D53" s="1" t="s">
        <v>127</v>
      </c>
      <c r="E53" s="5" t="s">
        <v>336</v>
      </c>
      <c r="F53" s="1" t="s">
        <v>6</v>
      </c>
    </row>
    <row r="54" spans="1:6" ht="13.5">
      <c r="A54" s="1" t="s">
        <v>53</v>
      </c>
      <c r="B54" s="1" t="s">
        <v>239</v>
      </c>
      <c r="C54" s="1" t="s">
        <v>198</v>
      </c>
      <c r="D54" s="1" t="s">
        <v>257</v>
      </c>
      <c r="E54" s="5" t="s">
        <v>337</v>
      </c>
      <c r="F54" s="1" t="s">
        <v>5</v>
      </c>
    </row>
    <row r="55" spans="1:6" ht="13.5">
      <c r="A55" s="1" t="s">
        <v>54</v>
      </c>
      <c r="B55" s="1" t="s">
        <v>338</v>
      </c>
      <c r="C55" s="1" t="s">
        <v>200</v>
      </c>
      <c r="D55" s="1" t="s">
        <v>129</v>
      </c>
      <c r="E55" s="5" t="s">
        <v>339</v>
      </c>
      <c r="F55" s="1" t="s">
        <v>4</v>
      </c>
    </row>
    <row r="56" spans="1:6" ht="13.5">
      <c r="A56" s="1" t="s">
        <v>55</v>
      </c>
      <c r="B56" s="1" t="s">
        <v>235</v>
      </c>
      <c r="C56" s="1" t="s">
        <v>200</v>
      </c>
      <c r="D56" s="1" t="s">
        <v>131</v>
      </c>
      <c r="E56" s="5" t="s">
        <v>339</v>
      </c>
      <c r="F56" s="1" t="s">
        <v>3</v>
      </c>
    </row>
    <row r="57" spans="1:6" ht="13.5">
      <c r="A57" s="1" t="s">
        <v>56</v>
      </c>
      <c r="B57" s="1" t="s">
        <v>242</v>
      </c>
      <c r="C57" s="1" t="s">
        <v>198</v>
      </c>
      <c r="D57" s="1" t="s">
        <v>128</v>
      </c>
      <c r="E57" s="5" t="s">
        <v>340</v>
      </c>
      <c r="F57" s="1" t="s">
        <v>2</v>
      </c>
    </row>
    <row r="58" spans="1:6" ht="13.5">
      <c r="A58" s="1" t="s">
        <v>57</v>
      </c>
      <c r="B58" s="1" t="s">
        <v>51</v>
      </c>
      <c r="C58" s="1" t="s">
        <v>200</v>
      </c>
      <c r="D58" s="1" t="s">
        <v>257</v>
      </c>
      <c r="E58" s="5" t="s">
        <v>340</v>
      </c>
      <c r="F58" s="1" t="s">
        <v>1</v>
      </c>
    </row>
    <row r="59" spans="1:6" ht="13.5">
      <c r="A59" s="1" t="s">
        <v>58</v>
      </c>
      <c r="B59" s="1" t="s">
        <v>341</v>
      </c>
      <c r="C59" s="1" t="s">
        <v>198</v>
      </c>
      <c r="D59" s="1" t="s">
        <v>127</v>
      </c>
      <c r="E59" s="5" t="s">
        <v>342</v>
      </c>
      <c r="F59" s="1" t="s">
        <v>39</v>
      </c>
    </row>
    <row r="60" spans="1:5" ht="13.5">
      <c r="A60" s="1" t="s">
        <v>59</v>
      </c>
      <c r="B60" s="1" t="s">
        <v>243</v>
      </c>
      <c r="C60" s="1" t="s">
        <v>198</v>
      </c>
      <c r="D60" s="1" t="s">
        <v>125</v>
      </c>
      <c r="E60" s="5" t="s">
        <v>342</v>
      </c>
    </row>
    <row r="61" spans="1:5" ht="13.5">
      <c r="A61" s="1" t="s">
        <v>101</v>
      </c>
      <c r="B61" s="6" t="s">
        <v>238</v>
      </c>
      <c r="C61" s="1" t="s">
        <v>198</v>
      </c>
      <c r="D61" s="1" t="s">
        <v>257</v>
      </c>
      <c r="E61" s="5" t="s">
        <v>343</v>
      </c>
    </row>
    <row r="62" spans="1:5" ht="13.5">
      <c r="A62" s="1" t="s">
        <v>102</v>
      </c>
      <c r="B62" s="1" t="s">
        <v>344</v>
      </c>
      <c r="C62" s="1" t="s">
        <v>198</v>
      </c>
      <c r="D62" s="1" t="s">
        <v>124</v>
      </c>
      <c r="E62" s="5" t="s">
        <v>343</v>
      </c>
    </row>
    <row r="63" spans="1:5" ht="13.5">
      <c r="A63" s="1" t="s">
        <v>103</v>
      </c>
      <c r="B63" s="1" t="s">
        <v>345</v>
      </c>
      <c r="C63" s="1" t="s">
        <v>200</v>
      </c>
      <c r="D63" s="1" t="s">
        <v>127</v>
      </c>
      <c r="E63" s="5" t="s">
        <v>346</v>
      </c>
    </row>
    <row r="64" spans="1:5" ht="13.5">
      <c r="A64" s="1" t="s">
        <v>104</v>
      </c>
      <c r="B64" s="6" t="s">
        <v>147</v>
      </c>
      <c r="C64" s="1" t="s">
        <v>198</v>
      </c>
      <c r="D64" s="1" t="s">
        <v>257</v>
      </c>
      <c r="E64" s="5" t="s">
        <v>347</v>
      </c>
    </row>
    <row r="65" spans="1:5" ht="13.5">
      <c r="A65" s="1" t="s">
        <v>105</v>
      </c>
      <c r="B65" s="6" t="s">
        <v>250</v>
      </c>
      <c r="C65" s="1" t="s">
        <v>198</v>
      </c>
      <c r="D65" s="1" t="s">
        <v>257</v>
      </c>
      <c r="E65" s="1" t="s">
        <v>348</v>
      </c>
    </row>
    <row r="66" spans="1:5" ht="13.5">
      <c r="A66" s="1" t="s">
        <v>110</v>
      </c>
      <c r="B66" s="3" t="s">
        <v>246</v>
      </c>
      <c r="C66" s="70" t="s">
        <v>200</v>
      </c>
      <c r="D66" s="4" t="s">
        <v>129</v>
      </c>
      <c r="E66" s="5" t="s">
        <v>348</v>
      </c>
    </row>
    <row r="67" spans="1:5" ht="13.5">
      <c r="A67" s="1" t="s">
        <v>111</v>
      </c>
      <c r="B67" s="1" t="s">
        <v>137</v>
      </c>
      <c r="C67" s="1" t="s">
        <v>198</v>
      </c>
      <c r="D67" s="1" t="s">
        <v>129</v>
      </c>
      <c r="E67" s="5" t="s">
        <v>349</v>
      </c>
    </row>
    <row r="68" spans="1:5" ht="13.5">
      <c r="A68" s="1" t="s">
        <v>112</v>
      </c>
      <c r="B68" s="1" t="s">
        <v>350</v>
      </c>
      <c r="C68" s="1" t="s">
        <v>200</v>
      </c>
      <c r="D68" s="1" t="s">
        <v>125</v>
      </c>
      <c r="E68" s="5" t="s">
        <v>351</v>
      </c>
    </row>
    <row r="69" spans="1:5" ht="13.5">
      <c r="A69" s="1" t="s">
        <v>115</v>
      </c>
      <c r="B69" s="6" t="s">
        <v>352</v>
      </c>
      <c r="C69" s="1" t="s">
        <v>200</v>
      </c>
      <c r="D69" s="1" t="s">
        <v>129</v>
      </c>
      <c r="E69" s="5" t="s">
        <v>353</v>
      </c>
    </row>
    <row r="70" spans="1:5" ht="13.5">
      <c r="A70" s="1" t="s">
        <v>116</v>
      </c>
      <c r="B70" s="6" t="s">
        <v>354</v>
      </c>
      <c r="C70" s="1" t="s">
        <v>200</v>
      </c>
      <c r="D70" s="1" t="s">
        <v>127</v>
      </c>
      <c r="E70" s="5" t="s">
        <v>355</v>
      </c>
    </row>
    <row r="71" spans="1:5" ht="13.5">
      <c r="A71" s="1" t="s">
        <v>144</v>
      </c>
      <c r="B71" s="6" t="s">
        <v>143</v>
      </c>
      <c r="C71" s="1" t="s">
        <v>200</v>
      </c>
      <c r="D71" s="1" t="s">
        <v>128</v>
      </c>
      <c r="E71" s="5" t="s">
        <v>356</v>
      </c>
    </row>
    <row r="72" spans="1:5" ht="13.5">
      <c r="A72" s="1" t="s">
        <v>145</v>
      </c>
      <c r="B72" s="6" t="s">
        <v>357</v>
      </c>
      <c r="C72" s="1" t="s">
        <v>200</v>
      </c>
      <c r="D72" s="1" t="s">
        <v>127</v>
      </c>
      <c r="E72" s="5" t="s">
        <v>358</v>
      </c>
    </row>
    <row r="73" spans="1:5" ht="13.5">
      <c r="A73" s="1" t="s">
        <v>146</v>
      </c>
      <c r="B73" s="6" t="s">
        <v>241</v>
      </c>
      <c r="C73" s="1" t="s">
        <v>198</v>
      </c>
      <c r="D73" s="1" t="s">
        <v>33</v>
      </c>
      <c r="E73" s="5" t="s">
        <v>359</v>
      </c>
    </row>
    <row r="74" spans="1:5" ht="13.5">
      <c r="A74" s="1" t="s">
        <v>148</v>
      </c>
      <c r="B74" s="1" t="s">
        <v>360</v>
      </c>
      <c r="C74" s="1" t="s">
        <v>200</v>
      </c>
      <c r="D74" s="1" t="s">
        <v>129</v>
      </c>
      <c r="E74" s="5" t="s">
        <v>361</v>
      </c>
    </row>
    <row r="75" spans="1:5" ht="13.5">
      <c r="A75" s="1" t="s">
        <v>149</v>
      </c>
      <c r="B75" s="3" t="s">
        <v>362</v>
      </c>
      <c r="C75" s="70" t="s">
        <v>198</v>
      </c>
      <c r="D75" s="4" t="s">
        <v>33</v>
      </c>
      <c r="E75" s="1" t="s">
        <v>363</v>
      </c>
    </row>
    <row r="76" spans="1:5" ht="13.5">
      <c r="A76" s="1" t="s">
        <v>150</v>
      </c>
      <c r="B76" s="1" t="s">
        <v>364</v>
      </c>
      <c r="C76" s="1" t="s">
        <v>200</v>
      </c>
      <c r="D76" s="1" t="s">
        <v>124</v>
      </c>
      <c r="E76" s="5" t="s">
        <v>363</v>
      </c>
    </row>
    <row r="77" spans="1:5" ht="13.5">
      <c r="A77" s="1" t="s">
        <v>151</v>
      </c>
      <c r="B77" s="6" t="s">
        <v>365</v>
      </c>
      <c r="C77" s="1" t="s">
        <v>198</v>
      </c>
      <c r="D77" s="1" t="s">
        <v>38</v>
      </c>
      <c r="E77" s="5" t="s">
        <v>366</v>
      </c>
    </row>
    <row r="78" spans="1:5" ht="13.5">
      <c r="A78" s="1" t="s">
        <v>152</v>
      </c>
      <c r="B78" s="6" t="s">
        <v>367</v>
      </c>
      <c r="C78" s="1" t="s">
        <v>198</v>
      </c>
      <c r="D78" s="1" t="s">
        <v>52</v>
      </c>
      <c r="E78" s="5" t="s">
        <v>368</v>
      </c>
    </row>
    <row r="79" spans="1:5" ht="13.5">
      <c r="A79" s="1" t="s">
        <v>153</v>
      </c>
      <c r="B79" s="6" t="s">
        <v>369</v>
      </c>
      <c r="C79" s="1" t="s">
        <v>198</v>
      </c>
      <c r="D79" s="1" t="s">
        <v>52</v>
      </c>
      <c r="E79" s="5" t="s">
        <v>368</v>
      </c>
    </row>
    <row r="80" spans="1:5" ht="13.5">
      <c r="A80" s="1" t="s">
        <v>155</v>
      </c>
      <c r="B80" s="6" t="s">
        <v>370</v>
      </c>
      <c r="C80" s="1" t="s">
        <v>198</v>
      </c>
      <c r="D80" s="1" t="s">
        <v>52</v>
      </c>
      <c r="E80" s="5" t="s">
        <v>371</v>
      </c>
    </row>
    <row r="81" spans="1:5" ht="13.5">
      <c r="A81" s="1" t="s">
        <v>156</v>
      </c>
      <c r="B81" s="6" t="s">
        <v>157</v>
      </c>
      <c r="C81" s="1" t="s">
        <v>198</v>
      </c>
      <c r="D81" s="1" t="s">
        <v>52</v>
      </c>
      <c r="E81" s="5" t="s">
        <v>371</v>
      </c>
    </row>
    <row r="82" spans="1:5" ht="13.5">
      <c r="A82" s="1" t="s">
        <v>158</v>
      </c>
      <c r="B82" s="6" t="s">
        <v>372</v>
      </c>
      <c r="C82" s="1" t="s">
        <v>198</v>
      </c>
      <c r="D82" s="1" t="s">
        <v>127</v>
      </c>
      <c r="E82" s="5" t="s">
        <v>373</v>
      </c>
    </row>
    <row r="83" spans="1:5" ht="13.5">
      <c r="A83" s="1" t="s">
        <v>159</v>
      </c>
      <c r="B83" s="6" t="s">
        <v>154</v>
      </c>
      <c r="C83" s="1" t="s">
        <v>198</v>
      </c>
      <c r="D83" s="1" t="s">
        <v>125</v>
      </c>
      <c r="E83" s="5" t="s">
        <v>373</v>
      </c>
    </row>
    <row r="84" spans="1:5" ht="13.5">
      <c r="A84" s="1" t="s">
        <v>160</v>
      </c>
      <c r="B84" s="6" t="s">
        <v>98</v>
      </c>
      <c r="C84" s="1" t="s">
        <v>200</v>
      </c>
      <c r="D84" s="1" t="s">
        <v>52</v>
      </c>
      <c r="E84" s="5" t="s">
        <v>374</v>
      </c>
    </row>
    <row r="85" spans="1:5" ht="13.5">
      <c r="A85" s="1" t="s">
        <v>254</v>
      </c>
      <c r="B85" s="1" t="s">
        <v>375</v>
      </c>
      <c r="C85" s="1" t="s">
        <v>200</v>
      </c>
      <c r="D85" s="1" t="s">
        <v>125</v>
      </c>
      <c r="E85" s="5" t="s">
        <v>376</v>
      </c>
    </row>
    <row r="86" spans="1:6" ht="13.5">
      <c r="A86" s="236" t="s">
        <v>377</v>
      </c>
      <c r="B86" s="236"/>
      <c r="C86" s="236"/>
      <c r="D86" s="236"/>
      <c r="E86" s="236"/>
      <c r="F86" s="236"/>
    </row>
    <row r="87" spans="1:6" ht="13.5">
      <c r="A87" s="1" t="s">
        <v>39</v>
      </c>
      <c r="B87" s="1" t="s">
        <v>161</v>
      </c>
      <c r="C87" s="1" t="s">
        <v>198</v>
      </c>
      <c r="D87" s="1" t="s">
        <v>126</v>
      </c>
      <c r="E87" s="5" t="s">
        <v>378</v>
      </c>
      <c r="F87" s="1" t="s">
        <v>301</v>
      </c>
    </row>
    <row r="88" spans="1:6" ht="13.5">
      <c r="A88" s="1" t="s">
        <v>1</v>
      </c>
      <c r="B88" s="6" t="s">
        <v>42</v>
      </c>
      <c r="C88" s="1" t="s">
        <v>200</v>
      </c>
      <c r="D88" s="1" t="s">
        <v>257</v>
      </c>
      <c r="E88" s="5" t="s">
        <v>379</v>
      </c>
      <c r="F88" s="1" t="s">
        <v>205</v>
      </c>
    </row>
    <row r="89" spans="1:6" ht="13.5">
      <c r="A89" s="1" t="s">
        <v>2</v>
      </c>
      <c r="B89" s="1" t="s">
        <v>44</v>
      </c>
      <c r="C89" s="1" t="s">
        <v>200</v>
      </c>
      <c r="D89" s="1" t="s">
        <v>128</v>
      </c>
      <c r="E89" s="1" t="s">
        <v>380</v>
      </c>
      <c r="F89" s="1" t="s">
        <v>107</v>
      </c>
    </row>
    <row r="90" spans="1:6" ht="13.5">
      <c r="A90" s="1" t="s">
        <v>3</v>
      </c>
      <c r="B90" s="1" t="s">
        <v>194</v>
      </c>
      <c r="C90" s="1" t="s">
        <v>198</v>
      </c>
      <c r="D90" s="1" t="s">
        <v>126</v>
      </c>
      <c r="E90" s="1" t="s">
        <v>303</v>
      </c>
      <c r="F90" s="1" t="s">
        <v>202</v>
      </c>
    </row>
    <row r="91" spans="1:6" ht="13.5">
      <c r="A91" s="1" t="s">
        <v>4</v>
      </c>
      <c r="B91" s="6" t="s">
        <v>162</v>
      </c>
      <c r="C91" s="1" t="s">
        <v>198</v>
      </c>
      <c r="D91" s="1" t="s">
        <v>257</v>
      </c>
      <c r="E91" s="1" t="s">
        <v>304</v>
      </c>
      <c r="F91" s="1" t="s">
        <v>201</v>
      </c>
    </row>
    <row r="92" spans="1:6" ht="13.5">
      <c r="A92" s="1" t="s">
        <v>5</v>
      </c>
      <c r="B92" s="1" t="s">
        <v>106</v>
      </c>
      <c r="C92" s="1" t="s">
        <v>200</v>
      </c>
      <c r="D92" s="1" t="s">
        <v>126</v>
      </c>
      <c r="E92" s="4" t="s">
        <v>305</v>
      </c>
      <c r="F92" s="1" t="s">
        <v>199</v>
      </c>
    </row>
    <row r="93" spans="1:6" ht="13.5">
      <c r="A93" s="1" t="s">
        <v>6</v>
      </c>
      <c r="B93" s="1" t="s">
        <v>381</v>
      </c>
      <c r="C93" s="1" t="s">
        <v>200</v>
      </c>
      <c r="D93" s="1" t="s">
        <v>126</v>
      </c>
      <c r="E93" s="1" t="s">
        <v>382</v>
      </c>
      <c r="F93" s="1" t="s">
        <v>197</v>
      </c>
    </row>
    <row r="94" spans="1:6" ht="13.5">
      <c r="A94" s="1" t="s">
        <v>7</v>
      </c>
      <c r="B94" s="1" t="s">
        <v>213</v>
      </c>
      <c r="C94" s="1" t="s">
        <v>198</v>
      </c>
      <c r="D94" s="1" t="s">
        <v>128</v>
      </c>
      <c r="E94" s="5" t="s">
        <v>307</v>
      </c>
      <c r="F94" s="1" t="s">
        <v>196</v>
      </c>
    </row>
    <row r="95" spans="1:6" ht="13.5">
      <c r="A95" s="1" t="s">
        <v>8</v>
      </c>
      <c r="B95" s="8" t="s">
        <v>261</v>
      </c>
      <c r="C95" s="71">
        <v>2005</v>
      </c>
      <c r="D95" s="1" t="s">
        <v>128</v>
      </c>
      <c r="E95" s="5" t="s">
        <v>383</v>
      </c>
      <c r="F95" s="1" t="s">
        <v>195</v>
      </c>
    </row>
    <row r="96" spans="1:6" ht="13.5">
      <c r="A96" s="1" t="s">
        <v>9</v>
      </c>
      <c r="B96" s="1" t="s">
        <v>166</v>
      </c>
      <c r="C96" s="1" t="s">
        <v>200</v>
      </c>
      <c r="D96" s="1" t="s">
        <v>129</v>
      </c>
      <c r="E96" s="1" t="s">
        <v>384</v>
      </c>
      <c r="F96" s="1" t="s">
        <v>114</v>
      </c>
    </row>
    <row r="97" spans="1:6" ht="13.5">
      <c r="A97" s="1" t="s">
        <v>10</v>
      </c>
      <c r="B97" s="6" t="s">
        <v>108</v>
      </c>
      <c r="C97" s="1" t="s">
        <v>200</v>
      </c>
      <c r="D97" s="1" t="s">
        <v>38</v>
      </c>
      <c r="E97" s="5" t="s">
        <v>384</v>
      </c>
      <c r="F97" s="1" t="s">
        <v>182</v>
      </c>
    </row>
    <row r="98" spans="1:6" ht="13.5">
      <c r="A98" s="1" t="s">
        <v>187</v>
      </c>
      <c r="B98" s="1" t="s">
        <v>118</v>
      </c>
      <c r="C98" s="1" t="s">
        <v>200</v>
      </c>
      <c r="D98" s="1" t="s">
        <v>257</v>
      </c>
      <c r="E98" s="5" t="s">
        <v>385</v>
      </c>
      <c r="F98" s="1" t="s">
        <v>193</v>
      </c>
    </row>
    <row r="99" spans="1:6" ht="13.5">
      <c r="A99" s="1" t="s">
        <v>189</v>
      </c>
      <c r="B99" s="1" t="s">
        <v>386</v>
      </c>
      <c r="C99" s="1" t="s">
        <v>198</v>
      </c>
      <c r="D99" s="1" t="s">
        <v>37</v>
      </c>
      <c r="E99" s="1" t="s">
        <v>385</v>
      </c>
      <c r="F99" s="1" t="s">
        <v>192</v>
      </c>
    </row>
    <row r="100" spans="1:6" ht="13.5">
      <c r="A100" s="1" t="s">
        <v>181</v>
      </c>
      <c r="B100" s="3" t="s">
        <v>258</v>
      </c>
      <c r="C100" s="3">
        <v>2006</v>
      </c>
      <c r="D100" s="1" t="s">
        <v>37</v>
      </c>
      <c r="E100" s="1" t="s">
        <v>309</v>
      </c>
      <c r="F100" s="1" t="s">
        <v>183</v>
      </c>
    </row>
    <row r="101" spans="1:6" ht="13.5">
      <c r="A101" s="1" t="s">
        <v>188</v>
      </c>
      <c r="B101" s="1" t="s">
        <v>387</v>
      </c>
      <c r="C101" s="1" t="s">
        <v>198</v>
      </c>
      <c r="D101" s="1" t="s">
        <v>126</v>
      </c>
      <c r="E101" s="1" t="s">
        <v>310</v>
      </c>
      <c r="F101" s="1" t="s">
        <v>191</v>
      </c>
    </row>
    <row r="102" spans="1:6" ht="13.5">
      <c r="A102" s="1" t="s">
        <v>180</v>
      </c>
      <c r="B102" s="1" t="s">
        <v>388</v>
      </c>
      <c r="C102" s="1" t="s">
        <v>198</v>
      </c>
      <c r="D102" s="1" t="s">
        <v>128</v>
      </c>
      <c r="E102" s="1" t="s">
        <v>310</v>
      </c>
      <c r="F102" s="1" t="s">
        <v>190</v>
      </c>
    </row>
    <row r="103" spans="1:6" ht="13.5">
      <c r="A103" s="1" t="s">
        <v>186</v>
      </c>
      <c r="B103" s="1" t="s">
        <v>169</v>
      </c>
      <c r="C103" s="1" t="s">
        <v>198</v>
      </c>
      <c r="D103" s="1" t="s">
        <v>129</v>
      </c>
      <c r="E103" s="1" t="s">
        <v>312</v>
      </c>
      <c r="F103" s="1" t="s">
        <v>175</v>
      </c>
    </row>
    <row r="104" spans="1:6" ht="13.5">
      <c r="A104" s="1" t="s">
        <v>185</v>
      </c>
      <c r="B104" s="1" t="s">
        <v>206</v>
      </c>
      <c r="C104" s="1" t="s">
        <v>200</v>
      </c>
      <c r="D104" s="1" t="s">
        <v>129</v>
      </c>
      <c r="E104" s="1" t="s">
        <v>389</v>
      </c>
      <c r="F104" s="1" t="s">
        <v>176</v>
      </c>
    </row>
    <row r="105" spans="1:6" ht="13.5">
      <c r="A105" s="1" t="s">
        <v>41</v>
      </c>
      <c r="B105" s="7" t="s">
        <v>43</v>
      </c>
      <c r="C105" s="7" t="s">
        <v>200</v>
      </c>
      <c r="D105" s="7" t="s">
        <v>257</v>
      </c>
      <c r="E105" s="1" t="s">
        <v>313</v>
      </c>
      <c r="F105" s="1" t="s">
        <v>184</v>
      </c>
    </row>
    <row r="106" spans="1:6" ht="13.5">
      <c r="A106" s="1" t="s">
        <v>178</v>
      </c>
      <c r="B106" s="1" t="s">
        <v>48</v>
      </c>
      <c r="C106" s="1" t="s">
        <v>200</v>
      </c>
      <c r="D106" s="1" t="s">
        <v>257</v>
      </c>
      <c r="E106" s="1" t="s">
        <v>313</v>
      </c>
      <c r="F106" s="1" t="s">
        <v>177</v>
      </c>
    </row>
    <row r="107" spans="1:6" ht="13.5">
      <c r="A107" s="1" t="s">
        <v>177</v>
      </c>
      <c r="B107" s="1" t="s">
        <v>171</v>
      </c>
      <c r="C107" s="1" t="s">
        <v>198</v>
      </c>
      <c r="D107" s="1" t="s">
        <v>126</v>
      </c>
      <c r="E107" s="1" t="s">
        <v>314</v>
      </c>
      <c r="F107" s="1" t="s">
        <v>178</v>
      </c>
    </row>
    <row r="108" spans="1:6" ht="13.5">
      <c r="A108" s="1" t="s">
        <v>184</v>
      </c>
      <c r="B108" s="1" t="s">
        <v>390</v>
      </c>
      <c r="C108" s="1" t="s">
        <v>200</v>
      </c>
      <c r="D108" s="1" t="s">
        <v>129</v>
      </c>
      <c r="E108" s="1" t="s">
        <v>315</v>
      </c>
      <c r="F108" s="1" t="s">
        <v>41</v>
      </c>
    </row>
    <row r="109" spans="1:6" ht="13.5">
      <c r="A109" s="1" t="s">
        <v>176</v>
      </c>
      <c r="B109" s="1" t="s">
        <v>216</v>
      </c>
      <c r="C109" s="1" t="s">
        <v>198</v>
      </c>
      <c r="D109" s="1" t="s">
        <v>126</v>
      </c>
      <c r="E109" s="1" t="s">
        <v>391</v>
      </c>
      <c r="F109" s="1" t="s">
        <v>185</v>
      </c>
    </row>
    <row r="110" spans="1:6" ht="13.5">
      <c r="A110" s="1" t="s">
        <v>175</v>
      </c>
      <c r="B110" s="1" t="s">
        <v>167</v>
      </c>
      <c r="C110" s="1" t="s">
        <v>198</v>
      </c>
      <c r="D110" s="1" t="s">
        <v>125</v>
      </c>
      <c r="E110" s="1" t="s">
        <v>391</v>
      </c>
      <c r="F110" s="1" t="s">
        <v>186</v>
      </c>
    </row>
    <row r="111" spans="1:6" ht="13.5">
      <c r="A111" s="1" t="s">
        <v>190</v>
      </c>
      <c r="B111" s="1" t="s">
        <v>164</v>
      </c>
      <c r="C111" s="1" t="s">
        <v>200</v>
      </c>
      <c r="D111" s="1" t="s">
        <v>128</v>
      </c>
      <c r="E111" s="1" t="s">
        <v>316</v>
      </c>
      <c r="F111" s="1" t="s">
        <v>180</v>
      </c>
    </row>
    <row r="112" spans="1:6" ht="13.5">
      <c r="A112" s="1" t="s">
        <v>191</v>
      </c>
      <c r="B112" s="1" t="s">
        <v>264</v>
      </c>
      <c r="C112" s="1" t="s">
        <v>200</v>
      </c>
      <c r="D112" s="1" t="s">
        <v>126</v>
      </c>
      <c r="E112" s="1" t="s">
        <v>319</v>
      </c>
      <c r="F112" s="1" t="s">
        <v>188</v>
      </c>
    </row>
    <row r="113" spans="1:6" ht="13.5">
      <c r="A113" s="1" t="s">
        <v>183</v>
      </c>
      <c r="B113" s="1" t="s">
        <v>392</v>
      </c>
      <c r="C113" s="1" t="s">
        <v>200</v>
      </c>
      <c r="D113" s="1" t="s">
        <v>37</v>
      </c>
      <c r="E113" s="1" t="s">
        <v>319</v>
      </c>
      <c r="F113" s="1" t="s">
        <v>181</v>
      </c>
    </row>
    <row r="114" spans="1:6" ht="13.5">
      <c r="A114" s="1" t="s">
        <v>192</v>
      </c>
      <c r="B114" s="1" t="s">
        <v>165</v>
      </c>
      <c r="C114" s="1" t="s">
        <v>198</v>
      </c>
      <c r="D114" s="1" t="s">
        <v>126</v>
      </c>
      <c r="E114" s="1" t="s">
        <v>321</v>
      </c>
      <c r="F114" s="1" t="s">
        <v>189</v>
      </c>
    </row>
    <row r="115" spans="1:6" ht="13.5">
      <c r="A115" s="1" t="s">
        <v>193</v>
      </c>
      <c r="B115" s="1" t="s">
        <v>393</v>
      </c>
      <c r="C115" s="1" t="s">
        <v>200</v>
      </c>
      <c r="D115" s="1" t="s">
        <v>129</v>
      </c>
      <c r="E115" s="1" t="s">
        <v>321</v>
      </c>
      <c r="F115" s="1" t="s">
        <v>187</v>
      </c>
    </row>
    <row r="116" spans="1:6" ht="13.5">
      <c r="A116" s="1" t="s">
        <v>182</v>
      </c>
      <c r="B116" s="1" t="s">
        <v>172</v>
      </c>
      <c r="C116" s="1" t="s">
        <v>198</v>
      </c>
      <c r="D116" s="1" t="s">
        <v>128</v>
      </c>
      <c r="E116" s="1" t="s">
        <v>322</v>
      </c>
      <c r="F116" s="1" t="s">
        <v>10</v>
      </c>
    </row>
    <row r="117" spans="1:6" ht="13.5">
      <c r="A117" s="1" t="s">
        <v>114</v>
      </c>
      <c r="B117" s="1" t="s">
        <v>394</v>
      </c>
      <c r="C117" s="1" t="s">
        <v>200</v>
      </c>
      <c r="D117" s="1" t="s">
        <v>129</v>
      </c>
      <c r="E117" s="1" t="s">
        <v>322</v>
      </c>
      <c r="F117" s="1" t="s">
        <v>9</v>
      </c>
    </row>
    <row r="118" spans="1:6" ht="13.5">
      <c r="A118" s="1" t="s">
        <v>195</v>
      </c>
      <c r="B118" s="6" t="s">
        <v>163</v>
      </c>
      <c r="C118" s="1" t="s">
        <v>198</v>
      </c>
      <c r="D118" s="1" t="s">
        <v>128</v>
      </c>
      <c r="E118" s="1" t="s">
        <v>323</v>
      </c>
      <c r="F118" s="1" t="s">
        <v>8</v>
      </c>
    </row>
    <row r="119" spans="1:6" ht="13.5">
      <c r="A119" s="1" t="s">
        <v>196</v>
      </c>
      <c r="B119" s="1" t="s">
        <v>117</v>
      </c>
      <c r="C119" s="1" t="s">
        <v>200</v>
      </c>
      <c r="D119" s="1" t="s">
        <v>257</v>
      </c>
      <c r="E119" s="1" t="s">
        <v>323</v>
      </c>
      <c r="F119" s="1" t="s">
        <v>7</v>
      </c>
    </row>
    <row r="120" spans="1:6" ht="13.5">
      <c r="A120" s="1" t="s">
        <v>197</v>
      </c>
      <c r="B120" s="1" t="s">
        <v>45</v>
      </c>
      <c r="C120" s="1" t="s">
        <v>200</v>
      </c>
      <c r="D120" s="1" t="s">
        <v>38</v>
      </c>
      <c r="E120" s="1" t="s">
        <v>326</v>
      </c>
      <c r="F120" s="1" t="s">
        <v>6</v>
      </c>
    </row>
    <row r="121" spans="1:6" ht="13.5">
      <c r="A121" s="1" t="s">
        <v>199</v>
      </c>
      <c r="B121" s="1" t="s">
        <v>170</v>
      </c>
      <c r="C121" s="1" t="s">
        <v>198</v>
      </c>
      <c r="D121" s="1" t="s">
        <v>257</v>
      </c>
      <c r="E121" s="5" t="s">
        <v>327</v>
      </c>
      <c r="F121" s="1" t="s">
        <v>5</v>
      </c>
    </row>
    <row r="122" spans="1:6" ht="13.5">
      <c r="A122" s="1" t="s">
        <v>201</v>
      </c>
      <c r="B122" s="1" t="s">
        <v>252</v>
      </c>
      <c r="C122" s="1" t="s">
        <v>200</v>
      </c>
      <c r="D122" s="1" t="s">
        <v>129</v>
      </c>
      <c r="E122" s="5" t="s">
        <v>328</v>
      </c>
      <c r="F122" s="1" t="s">
        <v>4</v>
      </c>
    </row>
    <row r="123" spans="1:6" ht="13.5">
      <c r="A123" s="1" t="s">
        <v>113</v>
      </c>
      <c r="B123" s="1" t="s">
        <v>255</v>
      </c>
      <c r="C123" s="1" t="s">
        <v>198</v>
      </c>
      <c r="D123" s="1" t="s">
        <v>129</v>
      </c>
      <c r="E123" s="5" t="s">
        <v>329</v>
      </c>
      <c r="F123" s="1" t="s">
        <v>3</v>
      </c>
    </row>
    <row r="124" spans="1:6" ht="13.5">
      <c r="A124" s="1" t="s">
        <v>202</v>
      </c>
      <c r="B124" s="1" t="s">
        <v>395</v>
      </c>
      <c r="C124" s="1" t="s">
        <v>198</v>
      </c>
      <c r="D124" s="1" t="s">
        <v>127</v>
      </c>
      <c r="E124" s="5" t="s">
        <v>396</v>
      </c>
      <c r="F124" s="1" t="s">
        <v>2</v>
      </c>
    </row>
    <row r="125" spans="1:6" ht="13.5">
      <c r="A125" s="1" t="s">
        <v>203</v>
      </c>
      <c r="B125" s="1" t="s">
        <v>168</v>
      </c>
      <c r="C125" s="1" t="s">
        <v>198</v>
      </c>
      <c r="D125" s="1" t="s">
        <v>129</v>
      </c>
      <c r="E125" s="5" t="s">
        <v>396</v>
      </c>
      <c r="F125" s="1" t="s">
        <v>1</v>
      </c>
    </row>
    <row r="126" spans="1:6" ht="13.5">
      <c r="A126" s="1" t="s">
        <v>107</v>
      </c>
      <c r="B126" s="1" t="s">
        <v>397</v>
      </c>
      <c r="C126" s="1" t="s">
        <v>198</v>
      </c>
      <c r="D126" s="1" t="s">
        <v>38</v>
      </c>
      <c r="E126" s="5" t="s">
        <v>333</v>
      </c>
      <c r="F126" s="1" t="s">
        <v>39</v>
      </c>
    </row>
    <row r="127" spans="1:5" ht="13.5">
      <c r="A127" s="1" t="s">
        <v>204</v>
      </c>
      <c r="B127" s="1" t="s">
        <v>251</v>
      </c>
      <c r="C127" s="1" t="s">
        <v>198</v>
      </c>
      <c r="D127" s="1" t="s">
        <v>37</v>
      </c>
      <c r="E127" s="5" t="s">
        <v>335</v>
      </c>
    </row>
    <row r="128" spans="1:5" ht="13.5">
      <c r="A128" s="1" t="s">
        <v>205</v>
      </c>
      <c r="B128" s="1" t="s">
        <v>211</v>
      </c>
      <c r="C128" s="1" t="s">
        <v>200</v>
      </c>
      <c r="D128" s="1" t="s">
        <v>257</v>
      </c>
      <c r="E128" s="5" t="s">
        <v>336</v>
      </c>
    </row>
    <row r="129" spans="1:5" ht="13.5">
      <c r="A129" s="1" t="s">
        <v>207</v>
      </c>
      <c r="B129" s="1" t="s">
        <v>263</v>
      </c>
      <c r="C129" s="1" t="s">
        <v>198</v>
      </c>
      <c r="D129" s="1" t="s">
        <v>52</v>
      </c>
      <c r="E129" s="5" t="s">
        <v>398</v>
      </c>
    </row>
    <row r="130" spans="1:5" ht="13.5">
      <c r="A130" s="1" t="s">
        <v>208</v>
      </c>
      <c r="B130" s="6" t="s">
        <v>49</v>
      </c>
      <c r="C130" s="1" t="s">
        <v>200</v>
      </c>
      <c r="D130" s="1" t="s">
        <v>52</v>
      </c>
      <c r="E130" s="5" t="s">
        <v>337</v>
      </c>
    </row>
    <row r="131" spans="1:5" ht="13.5">
      <c r="A131" s="1" t="s">
        <v>209</v>
      </c>
      <c r="B131" s="6" t="s">
        <v>399</v>
      </c>
      <c r="C131" s="1" t="s">
        <v>200</v>
      </c>
      <c r="D131" s="1" t="s">
        <v>128</v>
      </c>
      <c r="E131" s="5" t="s">
        <v>337</v>
      </c>
    </row>
    <row r="132" spans="1:5" ht="13.5">
      <c r="A132" s="1" t="s">
        <v>210</v>
      </c>
      <c r="B132" s="6" t="s">
        <v>400</v>
      </c>
      <c r="C132" s="1" t="s">
        <v>198</v>
      </c>
      <c r="D132" s="1" t="s">
        <v>127</v>
      </c>
      <c r="E132" s="5" t="s">
        <v>339</v>
      </c>
    </row>
    <row r="133" spans="1:5" ht="13.5">
      <c r="A133" s="1" t="s">
        <v>212</v>
      </c>
      <c r="B133" s="6" t="s">
        <v>401</v>
      </c>
      <c r="C133" s="1" t="s">
        <v>200</v>
      </c>
      <c r="D133" s="1" t="s">
        <v>257</v>
      </c>
      <c r="E133" s="5" t="s">
        <v>343</v>
      </c>
    </row>
    <row r="134" spans="1:5" ht="13.5">
      <c r="A134" s="1" t="s">
        <v>214</v>
      </c>
      <c r="B134" s="6" t="s">
        <v>173</v>
      </c>
      <c r="C134" s="1" t="s">
        <v>198</v>
      </c>
      <c r="D134" s="1" t="s">
        <v>52</v>
      </c>
      <c r="E134" s="5" t="s">
        <v>347</v>
      </c>
    </row>
    <row r="135" spans="1:5" ht="13.5">
      <c r="A135" s="1" t="s">
        <v>215</v>
      </c>
      <c r="B135" s="6" t="s">
        <v>402</v>
      </c>
      <c r="C135" s="1" t="s">
        <v>198</v>
      </c>
      <c r="D135" s="1" t="s">
        <v>127</v>
      </c>
      <c r="E135" s="5" t="s">
        <v>353</v>
      </c>
    </row>
    <row r="136" spans="1:5" ht="13.5">
      <c r="A136" s="1" t="s">
        <v>217</v>
      </c>
      <c r="B136" s="6" t="s">
        <v>50</v>
      </c>
      <c r="C136" s="1" t="s">
        <v>200</v>
      </c>
      <c r="D136" s="1" t="s">
        <v>257</v>
      </c>
      <c r="E136" s="5" t="s">
        <v>353</v>
      </c>
    </row>
    <row r="137" spans="1:5" ht="13.5">
      <c r="A137" s="1" t="s">
        <v>218</v>
      </c>
      <c r="B137" s="1" t="s">
        <v>228</v>
      </c>
      <c r="C137" s="1" t="s">
        <v>198</v>
      </c>
      <c r="D137" s="1" t="s">
        <v>127</v>
      </c>
      <c r="E137" s="5" t="s">
        <v>403</v>
      </c>
    </row>
    <row r="138" spans="1:5" ht="13.5">
      <c r="A138" s="1" t="s">
        <v>219</v>
      </c>
      <c r="B138" s="6" t="s">
        <v>47</v>
      </c>
      <c r="C138" s="1" t="s">
        <v>200</v>
      </c>
      <c r="D138" s="1" t="s">
        <v>33</v>
      </c>
      <c r="E138" s="5" t="s">
        <v>404</v>
      </c>
    </row>
    <row r="139" spans="1:5" ht="13.5">
      <c r="A139" s="1" t="s">
        <v>220</v>
      </c>
      <c r="B139" s="1" t="s">
        <v>109</v>
      </c>
      <c r="C139" s="1" t="s">
        <v>200</v>
      </c>
      <c r="D139" s="1" t="s">
        <v>52</v>
      </c>
      <c r="E139" s="1" t="s">
        <v>405</v>
      </c>
    </row>
    <row r="140" spans="1:5" ht="13.5">
      <c r="A140" s="1" t="s">
        <v>221</v>
      </c>
      <c r="B140" s="1" t="s">
        <v>406</v>
      </c>
      <c r="C140" s="1" t="s">
        <v>198</v>
      </c>
      <c r="D140" s="1" t="s">
        <v>128</v>
      </c>
      <c r="E140" s="1" t="s">
        <v>355</v>
      </c>
    </row>
    <row r="141" spans="1:5" ht="13.5">
      <c r="A141" s="1" t="s">
        <v>179</v>
      </c>
      <c r="B141" s="1" t="s">
        <v>407</v>
      </c>
      <c r="C141" s="1" t="s">
        <v>200</v>
      </c>
      <c r="D141" s="1" t="s">
        <v>127</v>
      </c>
      <c r="E141" s="1" t="s">
        <v>355</v>
      </c>
    </row>
    <row r="142" spans="1:5" ht="13.5">
      <c r="A142" s="1" t="s">
        <v>222</v>
      </c>
      <c r="B142" s="8" t="s">
        <v>46</v>
      </c>
      <c r="C142" s="71">
        <v>2005</v>
      </c>
      <c r="D142" s="1" t="s">
        <v>128</v>
      </c>
      <c r="E142" s="5" t="s">
        <v>408</v>
      </c>
    </row>
    <row r="143" spans="1:5" ht="13.5">
      <c r="A143" s="1" t="s">
        <v>223</v>
      </c>
      <c r="B143" s="8" t="s">
        <v>259</v>
      </c>
      <c r="C143" s="71">
        <v>2006</v>
      </c>
      <c r="D143" s="1" t="s">
        <v>37</v>
      </c>
      <c r="E143" s="5" t="s">
        <v>408</v>
      </c>
    </row>
    <row r="144" spans="1:5" ht="13.5">
      <c r="A144" s="1" t="s">
        <v>224</v>
      </c>
      <c r="B144" s="1" t="s">
        <v>409</v>
      </c>
      <c r="C144" s="1" t="s">
        <v>200</v>
      </c>
      <c r="D144" s="1" t="s">
        <v>125</v>
      </c>
      <c r="E144" s="1" t="s">
        <v>356</v>
      </c>
    </row>
    <row r="145" spans="1:5" ht="13.5">
      <c r="A145" s="1" t="s">
        <v>225</v>
      </c>
      <c r="B145" s="1" t="s">
        <v>410</v>
      </c>
      <c r="C145" s="1" t="s">
        <v>200</v>
      </c>
      <c r="D145" s="1" t="s">
        <v>33</v>
      </c>
      <c r="E145" s="5" t="s">
        <v>411</v>
      </c>
    </row>
    <row r="146" spans="1:5" ht="13.5">
      <c r="A146" s="1" t="s">
        <v>226</v>
      </c>
      <c r="B146" s="1" t="s">
        <v>412</v>
      </c>
      <c r="C146" s="1" t="s">
        <v>198</v>
      </c>
      <c r="D146" s="1" t="s">
        <v>33</v>
      </c>
      <c r="E146" s="5" t="s">
        <v>413</v>
      </c>
    </row>
    <row r="147" spans="1:5" ht="13.5">
      <c r="A147" s="1" t="s">
        <v>227</v>
      </c>
      <c r="B147" s="1" t="s">
        <v>414</v>
      </c>
      <c r="C147" s="1" t="s">
        <v>198</v>
      </c>
      <c r="D147" s="1" t="s">
        <v>38</v>
      </c>
      <c r="E147" s="5" t="s">
        <v>415</v>
      </c>
    </row>
    <row r="148" spans="1:5" ht="13.5">
      <c r="A148" s="1"/>
      <c r="E148" s="5"/>
    </row>
  </sheetData>
  <sheetProtection/>
  <mergeCells count="4">
    <mergeCell ref="A86:F86"/>
    <mergeCell ref="A1:F1"/>
    <mergeCell ref="A2:F2"/>
    <mergeCell ref="A19:F19"/>
  </mergeCells>
  <printOptions/>
  <pageMargins left="0.7" right="0.7" top="0.3333333333333333" bottom="0.4791666666666667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54"/>
  <sheetViews>
    <sheetView view="pageLayout" workbookViewId="0" topLeftCell="A1">
      <selection activeCell="D9" sqref="D9"/>
    </sheetView>
  </sheetViews>
  <sheetFormatPr defaultColWidth="9.125" defaultRowHeight="12.75"/>
  <cols>
    <col min="1" max="1" width="9.125" style="112" customWidth="1"/>
    <col min="2" max="2" width="21.50390625" style="112" customWidth="1"/>
    <col min="3" max="3" width="12.00390625" style="112" customWidth="1"/>
    <col min="4" max="4" width="13.00390625" style="112" customWidth="1"/>
    <col min="5" max="5" width="6.125" style="112" customWidth="1"/>
    <col min="6" max="6" width="6.50390625" style="112" customWidth="1"/>
    <col min="7" max="7" width="6.625" style="112" customWidth="1"/>
    <col min="8" max="8" width="5.50390625" style="112" customWidth="1"/>
    <col min="9" max="9" width="7.00390625" style="112" customWidth="1"/>
    <col min="10" max="10" width="5.50390625" style="112" customWidth="1"/>
    <col min="11" max="11" width="7.125" style="112" hidden="1" customWidth="1"/>
    <col min="12" max="12" width="0.12890625" style="112" customWidth="1"/>
    <col min="13" max="13" width="3.50390625" style="112" customWidth="1"/>
    <col min="14" max="14" width="9.00390625" style="112" customWidth="1"/>
    <col min="15" max="15" width="5.50390625" style="112" customWidth="1"/>
    <col min="16" max="16" width="4.625" style="112" hidden="1" customWidth="1"/>
    <col min="17" max="18" width="5.00390625" style="112" hidden="1" customWidth="1"/>
    <col min="19" max="19" width="4.50390625" style="112" hidden="1" customWidth="1"/>
    <col min="20" max="20" width="4.125" style="112" hidden="1" customWidth="1"/>
    <col min="21" max="21" width="5.50390625" style="114" customWidth="1"/>
    <col min="22" max="16384" width="9.125" style="112" customWidth="1"/>
  </cols>
  <sheetData>
    <row r="1" spans="1:21" ht="22.5">
      <c r="A1" s="240" t="s">
        <v>266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</row>
    <row r="2" spans="1:21" ht="17.25">
      <c r="A2" s="241" t="s">
        <v>1042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</row>
    <row r="3" ht="15">
      <c r="D3" s="113" t="s">
        <v>435</v>
      </c>
    </row>
    <row r="4" spans="1:22" ht="17.25">
      <c r="A4" s="239" t="s">
        <v>1043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114"/>
    </row>
    <row r="5" spans="1:22" ht="5.25" customHeight="1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6"/>
      <c r="Q5" s="117"/>
      <c r="R5" s="117"/>
      <c r="S5" s="117"/>
      <c r="T5" s="118"/>
      <c r="V5" s="114"/>
    </row>
    <row r="6" spans="1:22" ht="13.5" thickBot="1">
      <c r="A6" s="119" t="s">
        <v>436</v>
      </c>
      <c r="B6" s="120" t="s">
        <v>437</v>
      </c>
      <c r="C6" s="120" t="s">
        <v>71</v>
      </c>
      <c r="D6" s="120" t="s">
        <v>438</v>
      </c>
      <c r="E6" s="120" t="s">
        <v>439</v>
      </c>
      <c r="F6" s="120" t="s">
        <v>440</v>
      </c>
      <c r="G6" s="120" t="s">
        <v>441</v>
      </c>
      <c r="H6" s="120" t="s">
        <v>440</v>
      </c>
      <c r="I6" s="120" t="s">
        <v>442</v>
      </c>
      <c r="J6" s="120" t="s">
        <v>440</v>
      </c>
      <c r="K6" s="120"/>
      <c r="L6" s="120"/>
      <c r="M6" s="237" t="s">
        <v>443</v>
      </c>
      <c r="N6" s="238"/>
      <c r="O6" s="121" t="s">
        <v>440</v>
      </c>
      <c r="P6" s="122"/>
      <c r="Q6" s="123"/>
      <c r="R6" s="123"/>
      <c r="S6" s="123"/>
      <c r="T6" s="124"/>
      <c r="U6" s="125" t="s">
        <v>444</v>
      </c>
      <c r="V6" s="114"/>
    </row>
    <row r="7" spans="1:26" ht="12.75" customHeight="1">
      <c r="A7" s="126">
        <f aca="true" t="shared" si="0" ref="A7:A69">SUM(F7+H7+J7+L7+O7)</f>
        <v>1265</v>
      </c>
      <c r="B7" s="127" t="s">
        <v>106</v>
      </c>
      <c r="C7" s="128" t="s">
        <v>445</v>
      </c>
      <c r="D7" s="129" t="s">
        <v>446</v>
      </c>
      <c r="E7" s="130" t="s">
        <v>447</v>
      </c>
      <c r="F7" s="131">
        <f aca="true" t="shared" si="1" ref="F7:F64">IF(E7&lt;&gt;0,INT(58.015*(11.5-E7)^1.81),0)</f>
        <v>298</v>
      </c>
      <c r="G7" s="132" t="s">
        <v>448</v>
      </c>
      <c r="H7" s="133">
        <f aca="true" t="shared" si="2" ref="H7:H69">IF(G7&lt;&gt;0,INT(0.14354*((G7*100)-220)^1.4),0)</f>
        <v>230</v>
      </c>
      <c r="I7" s="130" t="s">
        <v>449</v>
      </c>
      <c r="J7" s="134">
        <f aca="true" t="shared" si="3" ref="J7:J69">IF(I7&lt;&gt;0,INT(5.33*(I7-10)^1.1),0)</f>
        <v>184</v>
      </c>
      <c r="K7" s="134"/>
      <c r="L7" s="134"/>
      <c r="M7" s="134" t="s">
        <v>39</v>
      </c>
      <c r="N7" s="134" t="s">
        <v>450</v>
      </c>
      <c r="O7" s="117">
        <f aca="true" t="shared" si="4" ref="O7:O69">IF(M7+N7&lt;&gt;0,INT(0.19889*(185-((M7*60)+N7))^1.88),0)</f>
        <v>553</v>
      </c>
      <c r="P7" s="134"/>
      <c r="Q7" s="134"/>
      <c r="R7" s="134"/>
      <c r="S7" s="134"/>
      <c r="T7" s="135"/>
      <c r="U7" s="136" t="s">
        <v>0</v>
      </c>
      <c r="V7" s="114"/>
      <c r="W7" s="114"/>
      <c r="X7" s="114"/>
      <c r="Y7" s="114"/>
      <c r="Z7" s="114"/>
    </row>
    <row r="8" spans="1:26" ht="12.75" customHeight="1">
      <c r="A8" s="137">
        <f t="shared" si="0"/>
        <v>1200</v>
      </c>
      <c r="B8" s="138" t="s">
        <v>451</v>
      </c>
      <c r="C8" s="139">
        <v>2005</v>
      </c>
      <c r="D8" s="140" t="s">
        <v>452</v>
      </c>
      <c r="E8" s="141" t="s">
        <v>453</v>
      </c>
      <c r="F8" s="142">
        <f t="shared" si="1"/>
        <v>289</v>
      </c>
      <c r="G8" s="143" t="s">
        <v>454</v>
      </c>
      <c r="H8" s="144">
        <f t="shared" si="2"/>
        <v>220</v>
      </c>
      <c r="I8" s="141" t="s">
        <v>455</v>
      </c>
      <c r="J8" s="118">
        <f t="shared" si="3"/>
        <v>101</v>
      </c>
      <c r="K8" s="118"/>
      <c r="L8" s="118"/>
      <c r="M8" s="118" t="s">
        <v>39</v>
      </c>
      <c r="N8" s="118" t="s">
        <v>456</v>
      </c>
      <c r="O8" s="118">
        <f t="shared" si="4"/>
        <v>590</v>
      </c>
      <c r="P8" s="118"/>
      <c r="Q8" s="118"/>
      <c r="R8" s="118"/>
      <c r="S8" s="118"/>
      <c r="T8" s="145"/>
      <c r="U8" s="146" t="s">
        <v>87</v>
      </c>
      <c r="V8" s="114"/>
      <c r="W8" s="114"/>
      <c r="X8" s="114"/>
      <c r="Y8" s="114"/>
      <c r="Z8" s="114"/>
    </row>
    <row r="9" spans="1:26" ht="12.75" customHeight="1">
      <c r="A9" s="137">
        <f t="shared" si="0"/>
        <v>1153</v>
      </c>
      <c r="B9" s="147" t="s">
        <v>44</v>
      </c>
      <c r="C9" s="148">
        <v>2005</v>
      </c>
      <c r="D9" s="149" t="s">
        <v>452</v>
      </c>
      <c r="E9" s="141" t="s">
        <v>457</v>
      </c>
      <c r="F9" s="142">
        <f t="shared" si="1"/>
        <v>264</v>
      </c>
      <c r="G9" s="143" t="s">
        <v>458</v>
      </c>
      <c r="H9" s="144">
        <f t="shared" si="2"/>
        <v>207</v>
      </c>
      <c r="I9" s="141" t="s">
        <v>459</v>
      </c>
      <c r="J9" s="118">
        <f t="shared" si="3"/>
        <v>187</v>
      </c>
      <c r="K9" s="118"/>
      <c r="L9" s="118"/>
      <c r="M9" s="118" t="s">
        <v>1</v>
      </c>
      <c r="N9" s="118" t="s">
        <v>460</v>
      </c>
      <c r="O9" s="118">
        <f t="shared" si="4"/>
        <v>495</v>
      </c>
      <c r="P9" s="118"/>
      <c r="Q9" s="118"/>
      <c r="R9" s="118"/>
      <c r="S9" s="118"/>
      <c r="T9" s="145"/>
      <c r="U9" s="146" t="s">
        <v>88</v>
      </c>
      <c r="V9" s="114"/>
      <c r="W9" s="114"/>
      <c r="X9" s="114"/>
      <c r="Y9" s="114"/>
      <c r="Z9" s="114"/>
    </row>
    <row r="10" spans="1:26" ht="12.75" customHeight="1">
      <c r="A10" s="137">
        <f t="shared" si="0"/>
        <v>1118</v>
      </c>
      <c r="B10" s="150" t="s">
        <v>161</v>
      </c>
      <c r="C10" s="151" t="s">
        <v>461</v>
      </c>
      <c r="D10" s="152" t="s">
        <v>446</v>
      </c>
      <c r="E10" s="141" t="s">
        <v>462</v>
      </c>
      <c r="F10" s="142">
        <f t="shared" si="1"/>
        <v>239</v>
      </c>
      <c r="G10" s="143" t="s">
        <v>463</v>
      </c>
      <c r="H10" s="144">
        <f t="shared" si="2"/>
        <v>155</v>
      </c>
      <c r="I10" s="141" t="s">
        <v>464</v>
      </c>
      <c r="J10" s="118">
        <f t="shared" si="3"/>
        <v>227</v>
      </c>
      <c r="K10" s="118"/>
      <c r="L10" s="118"/>
      <c r="M10" s="118" t="s">
        <v>1</v>
      </c>
      <c r="N10" s="118" t="s">
        <v>465</v>
      </c>
      <c r="O10" s="118">
        <f t="shared" si="4"/>
        <v>497</v>
      </c>
      <c r="P10" s="118"/>
      <c r="Q10" s="118"/>
      <c r="R10" s="118"/>
      <c r="S10" s="118"/>
      <c r="T10" s="145"/>
      <c r="U10" s="146" t="s">
        <v>89</v>
      </c>
      <c r="V10" s="114"/>
      <c r="W10" s="114"/>
      <c r="X10" s="114"/>
      <c r="Y10" s="114"/>
      <c r="Z10" s="114"/>
    </row>
    <row r="11" spans="1:26" ht="12.75" customHeight="1">
      <c r="A11" s="137">
        <f t="shared" si="0"/>
        <v>1114</v>
      </c>
      <c r="B11" s="138" t="s">
        <v>162</v>
      </c>
      <c r="C11" s="153">
        <v>39026</v>
      </c>
      <c r="D11" s="140" t="s">
        <v>466</v>
      </c>
      <c r="E11" s="141" t="s">
        <v>467</v>
      </c>
      <c r="F11" s="142">
        <f t="shared" si="1"/>
        <v>233</v>
      </c>
      <c r="G11" s="143" t="s">
        <v>468</v>
      </c>
      <c r="H11" s="144">
        <f t="shared" si="2"/>
        <v>191</v>
      </c>
      <c r="I11" s="141" t="s">
        <v>469</v>
      </c>
      <c r="J11" s="118">
        <f t="shared" si="3"/>
        <v>162</v>
      </c>
      <c r="K11" s="118"/>
      <c r="L11" s="118"/>
      <c r="M11" s="118" t="s">
        <v>39</v>
      </c>
      <c r="N11" s="118" t="s">
        <v>470</v>
      </c>
      <c r="O11" s="118">
        <f t="shared" si="4"/>
        <v>528</v>
      </c>
      <c r="P11" s="118"/>
      <c r="Q11" s="118"/>
      <c r="R11" s="118"/>
      <c r="S11" s="118"/>
      <c r="T11" s="145"/>
      <c r="U11" s="146" t="s">
        <v>90</v>
      </c>
      <c r="V11" s="114"/>
      <c r="W11" s="114"/>
      <c r="X11" s="114"/>
      <c r="Y11" s="114"/>
      <c r="Z11" s="114"/>
    </row>
    <row r="12" spans="1:26" ht="12.75" customHeight="1">
      <c r="A12" s="137">
        <f t="shared" si="0"/>
        <v>1081</v>
      </c>
      <c r="B12" s="138" t="s">
        <v>471</v>
      </c>
      <c r="C12" s="153">
        <v>38393</v>
      </c>
      <c r="D12" s="140" t="s">
        <v>472</v>
      </c>
      <c r="E12" s="141" t="s">
        <v>473</v>
      </c>
      <c r="F12" s="142">
        <f t="shared" si="1"/>
        <v>241</v>
      </c>
      <c r="G12" s="143" t="s">
        <v>474</v>
      </c>
      <c r="H12" s="144">
        <f t="shared" si="2"/>
        <v>153</v>
      </c>
      <c r="I12" s="141" t="s">
        <v>475</v>
      </c>
      <c r="J12" s="118">
        <f t="shared" si="3"/>
        <v>180</v>
      </c>
      <c r="K12" s="118"/>
      <c r="L12" s="118"/>
      <c r="M12" s="118" t="s">
        <v>1</v>
      </c>
      <c r="N12" s="118" t="s">
        <v>476</v>
      </c>
      <c r="O12" s="118">
        <f t="shared" si="4"/>
        <v>507</v>
      </c>
      <c r="P12" s="118"/>
      <c r="Q12" s="118"/>
      <c r="R12" s="118"/>
      <c r="S12" s="118"/>
      <c r="T12" s="145"/>
      <c r="U12" s="146" t="s">
        <v>91</v>
      </c>
      <c r="V12" s="114"/>
      <c r="W12" s="114"/>
      <c r="X12" s="114"/>
      <c r="Y12" s="114"/>
      <c r="Z12" s="114"/>
    </row>
    <row r="13" spans="1:26" ht="12.75" customHeight="1">
      <c r="A13" s="137">
        <f t="shared" si="0"/>
        <v>994</v>
      </c>
      <c r="B13" s="154" t="s">
        <v>393</v>
      </c>
      <c r="C13" s="118" t="s">
        <v>477</v>
      </c>
      <c r="D13" s="140" t="s">
        <v>478</v>
      </c>
      <c r="E13" s="141" t="s">
        <v>479</v>
      </c>
      <c r="F13" s="142">
        <f t="shared" si="1"/>
        <v>237</v>
      </c>
      <c r="G13" s="143" t="s">
        <v>480</v>
      </c>
      <c r="H13" s="144">
        <f t="shared" si="2"/>
        <v>206</v>
      </c>
      <c r="I13" s="141" t="s">
        <v>481</v>
      </c>
      <c r="J13" s="118">
        <f t="shared" si="3"/>
        <v>177</v>
      </c>
      <c r="K13" s="118"/>
      <c r="L13" s="118"/>
      <c r="M13" s="118" t="s">
        <v>1</v>
      </c>
      <c r="N13" s="118" t="s">
        <v>482</v>
      </c>
      <c r="O13" s="118">
        <f t="shared" si="4"/>
        <v>374</v>
      </c>
      <c r="P13" s="118"/>
      <c r="Q13" s="118"/>
      <c r="R13" s="118"/>
      <c r="S13" s="118"/>
      <c r="T13" s="145"/>
      <c r="U13" s="146" t="s">
        <v>92</v>
      </c>
      <c r="V13" s="114"/>
      <c r="W13" s="114"/>
      <c r="X13" s="114"/>
      <c r="Y13" s="114"/>
      <c r="Z13" s="114"/>
    </row>
    <row r="14" spans="1:26" ht="12.75" customHeight="1">
      <c r="A14" s="137">
        <f t="shared" si="0"/>
        <v>965</v>
      </c>
      <c r="B14" s="138" t="s">
        <v>483</v>
      </c>
      <c r="C14" s="139">
        <v>2006</v>
      </c>
      <c r="D14" s="140" t="s">
        <v>452</v>
      </c>
      <c r="E14" s="141" t="s">
        <v>484</v>
      </c>
      <c r="F14" s="142">
        <f t="shared" si="1"/>
        <v>207</v>
      </c>
      <c r="G14" s="143" t="s">
        <v>485</v>
      </c>
      <c r="H14" s="144">
        <f t="shared" si="2"/>
        <v>179</v>
      </c>
      <c r="I14" s="141" t="s">
        <v>486</v>
      </c>
      <c r="J14" s="118">
        <f t="shared" si="3"/>
        <v>117</v>
      </c>
      <c r="K14" s="118"/>
      <c r="L14" s="118"/>
      <c r="M14" s="118" t="s">
        <v>487</v>
      </c>
      <c r="N14" s="118" t="s">
        <v>488</v>
      </c>
      <c r="O14" s="118">
        <f t="shared" si="4"/>
        <v>462</v>
      </c>
      <c r="P14" s="118"/>
      <c r="Q14" s="118"/>
      <c r="R14" s="118"/>
      <c r="S14" s="118"/>
      <c r="T14" s="145"/>
      <c r="U14" s="146" t="s">
        <v>93</v>
      </c>
      <c r="V14" s="114"/>
      <c r="W14" s="114"/>
      <c r="X14" s="114"/>
      <c r="Y14" s="114"/>
      <c r="Z14" s="114"/>
    </row>
    <row r="15" spans="1:26" ht="12.75" customHeight="1">
      <c r="A15" s="137">
        <f t="shared" si="0"/>
        <v>955</v>
      </c>
      <c r="B15" s="154" t="s">
        <v>108</v>
      </c>
      <c r="C15" s="118" t="s">
        <v>489</v>
      </c>
      <c r="D15" s="140" t="s">
        <v>490</v>
      </c>
      <c r="E15" s="141" t="s">
        <v>491</v>
      </c>
      <c r="F15" s="142">
        <f t="shared" si="1"/>
        <v>140</v>
      </c>
      <c r="G15" s="143" t="s">
        <v>492</v>
      </c>
      <c r="H15" s="144">
        <f t="shared" si="2"/>
        <v>110</v>
      </c>
      <c r="I15" s="141" t="s">
        <v>493</v>
      </c>
      <c r="J15" s="118">
        <f t="shared" si="3"/>
        <v>156</v>
      </c>
      <c r="K15" s="118"/>
      <c r="L15" s="118"/>
      <c r="M15" s="118" t="s">
        <v>39</v>
      </c>
      <c r="N15" s="118" t="s">
        <v>494</v>
      </c>
      <c r="O15" s="118">
        <f t="shared" si="4"/>
        <v>549</v>
      </c>
      <c r="P15" s="118"/>
      <c r="Q15" s="118"/>
      <c r="R15" s="118"/>
      <c r="S15" s="118"/>
      <c r="T15" s="145"/>
      <c r="U15" s="146" t="s">
        <v>119</v>
      </c>
      <c r="V15" s="114"/>
      <c r="W15" s="114"/>
      <c r="X15" s="114"/>
      <c r="Y15" s="114"/>
      <c r="Z15" s="114"/>
    </row>
    <row r="16" spans="1:26" ht="12.75" customHeight="1">
      <c r="A16" s="137">
        <f t="shared" si="0"/>
        <v>955</v>
      </c>
      <c r="B16" s="138" t="s">
        <v>495</v>
      </c>
      <c r="C16" s="153">
        <v>38999</v>
      </c>
      <c r="D16" s="140" t="s">
        <v>472</v>
      </c>
      <c r="E16" s="141" t="s">
        <v>479</v>
      </c>
      <c r="F16" s="142">
        <f t="shared" si="1"/>
        <v>237</v>
      </c>
      <c r="G16" s="143" t="s">
        <v>496</v>
      </c>
      <c r="H16" s="144">
        <f t="shared" si="2"/>
        <v>147</v>
      </c>
      <c r="I16" s="141" t="s">
        <v>497</v>
      </c>
      <c r="J16" s="118">
        <f t="shared" si="3"/>
        <v>166</v>
      </c>
      <c r="K16" s="118"/>
      <c r="L16" s="118"/>
      <c r="M16" s="118" t="s">
        <v>1</v>
      </c>
      <c r="N16" s="118" t="s">
        <v>498</v>
      </c>
      <c r="O16" s="118">
        <f t="shared" si="4"/>
        <v>405</v>
      </c>
      <c r="P16" s="118"/>
      <c r="Q16" s="118"/>
      <c r="R16" s="118"/>
      <c r="S16" s="118"/>
      <c r="T16" s="145"/>
      <c r="U16" s="146" t="s">
        <v>120</v>
      </c>
      <c r="V16" s="114"/>
      <c r="W16" s="114"/>
      <c r="X16" s="114"/>
      <c r="Y16" s="114"/>
      <c r="Z16" s="114"/>
    </row>
    <row r="17" spans="1:26" ht="12.75" customHeight="1">
      <c r="A17" s="137">
        <f t="shared" si="0"/>
        <v>947</v>
      </c>
      <c r="B17" s="150" t="s">
        <v>499</v>
      </c>
      <c r="C17" s="151" t="s">
        <v>500</v>
      </c>
      <c r="D17" s="152" t="s">
        <v>446</v>
      </c>
      <c r="E17" s="141" t="s">
        <v>501</v>
      </c>
      <c r="F17" s="142">
        <f t="shared" si="1"/>
        <v>169</v>
      </c>
      <c r="G17" s="143" t="s">
        <v>502</v>
      </c>
      <c r="H17" s="144">
        <f t="shared" si="2"/>
        <v>102</v>
      </c>
      <c r="I17" s="141" t="s">
        <v>503</v>
      </c>
      <c r="J17" s="118">
        <f t="shared" si="3"/>
        <v>188</v>
      </c>
      <c r="K17" s="118"/>
      <c r="L17" s="118"/>
      <c r="M17" s="118" t="s">
        <v>1</v>
      </c>
      <c r="N17" s="118" t="s">
        <v>504</v>
      </c>
      <c r="O17" s="118">
        <f t="shared" si="4"/>
        <v>488</v>
      </c>
      <c r="P17" s="118"/>
      <c r="Q17" s="118"/>
      <c r="R17" s="118"/>
      <c r="S17" s="118"/>
      <c r="T17" s="145"/>
      <c r="U17" s="146" t="s">
        <v>121</v>
      </c>
      <c r="V17" s="114"/>
      <c r="W17" s="114"/>
      <c r="X17" s="114"/>
      <c r="Y17" s="114"/>
      <c r="Z17" s="114"/>
    </row>
    <row r="18" spans="1:26" ht="12.75" customHeight="1">
      <c r="A18" s="137">
        <f t="shared" si="0"/>
        <v>935</v>
      </c>
      <c r="B18" s="154" t="s">
        <v>42</v>
      </c>
      <c r="C18" s="153">
        <v>38451</v>
      </c>
      <c r="D18" s="155" t="s">
        <v>466</v>
      </c>
      <c r="E18" s="141" t="s">
        <v>505</v>
      </c>
      <c r="F18" s="142">
        <f t="shared" si="1"/>
        <v>176</v>
      </c>
      <c r="G18" s="143" t="s">
        <v>496</v>
      </c>
      <c r="H18" s="144">
        <f t="shared" si="2"/>
        <v>147</v>
      </c>
      <c r="I18" s="141" t="s">
        <v>506</v>
      </c>
      <c r="J18" s="118">
        <f t="shared" si="3"/>
        <v>135</v>
      </c>
      <c r="K18" s="118"/>
      <c r="L18" s="118"/>
      <c r="M18" s="118" t="s">
        <v>1</v>
      </c>
      <c r="N18" s="118" t="s">
        <v>507</v>
      </c>
      <c r="O18" s="118">
        <f t="shared" si="4"/>
        <v>477</v>
      </c>
      <c r="P18" s="118"/>
      <c r="Q18" s="118"/>
      <c r="R18" s="118"/>
      <c r="S18" s="118"/>
      <c r="T18" s="145"/>
      <c r="U18" s="146" t="s">
        <v>122</v>
      </c>
      <c r="V18" s="114"/>
      <c r="W18" s="114"/>
      <c r="X18" s="114"/>
      <c r="Y18" s="114"/>
      <c r="Z18" s="114"/>
    </row>
    <row r="19" spans="1:26" ht="12.75" customHeight="1">
      <c r="A19" s="137">
        <f t="shared" si="0"/>
        <v>932</v>
      </c>
      <c r="B19" s="150" t="s">
        <v>43</v>
      </c>
      <c r="C19" s="151" t="s">
        <v>508</v>
      </c>
      <c r="D19" s="152" t="s">
        <v>466</v>
      </c>
      <c r="E19" s="141" t="s">
        <v>509</v>
      </c>
      <c r="F19" s="142">
        <f t="shared" si="1"/>
        <v>188</v>
      </c>
      <c r="G19" s="143" t="s">
        <v>510</v>
      </c>
      <c r="H19" s="144">
        <f t="shared" si="2"/>
        <v>193</v>
      </c>
      <c r="I19" s="141" t="s">
        <v>511</v>
      </c>
      <c r="J19" s="118">
        <f t="shared" si="3"/>
        <v>130</v>
      </c>
      <c r="K19" s="118"/>
      <c r="L19" s="118"/>
      <c r="M19" s="118" t="s">
        <v>1</v>
      </c>
      <c r="N19" s="118" t="s">
        <v>512</v>
      </c>
      <c r="O19" s="118">
        <f t="shared" si="4"/>
        <v>421</v>
      </c>
      <c r="P19" s="118"/>
      <c r="Q19" s="118"/>
      <c r="R19" s="118"/>
      <c r="S19" s="118"/>
      <c r="T19" s="145"/>
      <c r="U19" s="146" t="s">
        <v>11</v>
      </c>
      <c r="V19" s="114"/>
      <c r="W19" s="114"/>
      <c r="X19" s="114"/>
      <c r="Y19" s="114"/>
      <c r="Z19" s="114"/>
    </row>
    <row r="20" spans="1:26" ht="12.75" customHeight="1">
      <c r="A20" s="137">
        <f t="shared" si="0"/>
        <v>874</v>
      </c>
      <c r="B20" s="156" t="s">
        <v>513</v>
      </c>
      <c r="C20" s="118" t="s">
        <v>514</v>
      </c>
      <c r="D20" s="152" t="s">
        <v>490</v>
      </c>
      <c r="E20" s="141" t="s">
        <v>515</v>
      </c>
      <c r="F20" s="142">
        <f t="shared" si="1"/>
        <v>212</v>
      </c>
      <c r="G20" s="143" t="s">
        <v>516</v>
      </c>
      <c r="H20" s="144">
        <f t="shared" si="2"/>
        <v>106</v>
      </c>
      <c r="I20" s="141" t="s">
        <v>517</v>
      </c>
      <c r="J20" s="118">
        <f t="shared" si="3"/>
        <v>105</v>
      </c>
      <c r="K20" s="118"/>
      <c r="L20" s="118"/>
      <c r="M20" s="118" t="s">
        <v>1</v>
      </c>
      <c r="N20" s="118" t="s">
        <v>518</v>
      </c>
      <c r="O20" s="118">
        <f t="shared" si="4"/>
        <v>451</v>
      </c>
      <c r="P20" s="118"/>
      <c r="Q20" s="118"/>
      <c r="R20" s="118"/>
      <c r="S20" s="118"/>
      <c r="T20" s="145"/>
      <c r="U20" s="146" t="s">
        <v>12</v>
      </c>
      <c r="V20" s="114"/>
      <c r="W20" s="114"/>
      <c r="X20" s="114"/>
      <c r="Y20" s="114"/>
      <c r="Z20" s="114"/>
    </row>
    <row r="21" spans="1:26" ht="12.75" customHeight="1">
      <c r="A21" s="137">
        <f t="shared" si="0"/>
        <v>853</v>
      </c>
      <c r="B21" s="150" t="s">
        <v>519</v>
      </c>
      <c r="C21" s="151" t="s">
        <v>520</v>
      </c>
      <c r="D21" s="152" t="s">
        <v>446</v>
      </c>
      <c r="E21" s="141" t="s">
        <v>521</v>
      </c>
      <c r="F21" s="142">
        <f t="shared" si="1"/>
        <v>153</v>
      </c>
      <c r="G21" s="143" t="s">
        <v>522</v>
      </c>
      <c r="H21" s="144">
        <f t="shared" si="2"/>
        <v>115</v>
      </c>
      <c r="I21" s="141" t="s">
        <v>523</v>
      </c>
      <c r="J21" s="118">
        <f t="shared" si="3"/>
        <v>178</v>
      </c>
      <c r="K21" s="118"/>
      <c r="L21" s="118"/>
      <c r="M21" s="118" t="s">
        <v>1</v>
      </c>
      <c r="N21" s="118" t="s">
        <v>524</v>
      </c>
      <c r="O21" s="118">
        <f t="shared" si="4"/>
        <v>407</v>
      </c>
      <c r="P21" s="118"/>
      <c r="Q21" s="118"/>
      <c r="R21" s="118"/>
      <c r="S21" s="118"/>
      <c r="T21" s="145"/>
      <c r="U21" s="146" t="s">
        <v>13</v>
      </c>
      <c r="V21" s="114"/>
      <c r="W21" s="114"/>
      <c r="X21" s="114"/>
      <c r="Y21" s="114"/>
      <c r="Z21" s="114"/>
    </row>
    <row r="22" spans="1:26" ht="12.75" customHeight="1">
      <c r="A22" s="137">
        <f t="shared" si="0"/>
        <v>844</v>
      </c>
      <c r="B22" s="150" t="s">
        <v>194</v>
      </c>
      <c r="C22" s="151" t="s">
        <v>525</v>
      </c>
      <c r="D22" s="152" t="s">
        <v>446</v>
      </c>
      <c r="E22" s="141" t="s">
        <v>526</v>
      </c>
      <c r="F22" s="142">
        <f t="shared" si="1"/>
        <v>101</v>
      </c>
      <c r="G22" s="143" t="s">
        <v>527</v>
      </c>
      <c r="H22" s="144">
        <f t="shared" si="2"/>
        <v>137</v>
      </c>
      <c r="I22" s="141" t="s">
        <v>528</v>
      </c>
      <c r="J22" s="118">
        <f t="shared" si="3"/>
        <v>174</v>
      </c>
      <c r="K22" s="118"/>
      <c r="L22" s="118"/>
      <c r="M22" s="118" t="s">
        <v>1</v>
      </c>
      <c r="N22" s="118" t="s">
        <v>529</v>
      </c>
      <c r="O22" s="118">
        <f t="shared" si="4"/>
        <v>432</v>
      </c>
      <c r="P22" s="118"/>
      <c r="Q22" s="118"/>
      <c r="R22" s="118"/>
      <c r="S22" s="118"/>
      <c r="T22" s="145"/>
      <c r="U22" s="146" t="s">
        <v>14</v>
      </c>
      <c r="V22" s="114"/>
      <c r="W22" s="114"/>
      <c r="X22" s="114"/>
      <c r="Y22" s="114"/>
      <c r="Z22" s="114"/>
    </row>
    <row r="23" spans="1:26" ht="12.75" customHeight="1">
      <c r="A23" s="137">
        <f t="shared" si="0"/>
        <v>842</v>
      </c>
      <c r="B23" s="154" t="s">
        <v>166</v>
      </c>
      <c r="C23" s="118" t="s">
        <v>530</v>
      </c>
      <c r="D23" s="140" t="s">
        <v>478</v>
      </c>
      <c r="E23" s="141" t="s">
        <v>531</v>
      </c>
      <c r="F23" s="142">
        <f t="shared" si="1"/>
        <v>187</v>
      </c>
      <c r="G23" s="143" t="s">
        <v>532</v>
      </c>
      <c r="H23" s="144">
        <f t="shared" si="2"/>
        <v>126</v>
      </c>
      <c r="I23" s="141" t="s">
        <v>533</v>
      </c>
      <c r="J23" s="118">
        <f t="shared" si="3"/>
        <v>203</v>
      </c>
      <c r="K23" s="118"/>
      <c r="L23" s="118"/>
      <c r="M23" s="118" t="s">
        <v>1</v>
      </c>
      <c r="N23" s="118" t="s">
        <v>534</v>
      </c>
      <c r="O23" s="118">
        <f t="shared" si="4"/>
        <v>326</v>
      </c>
      <c r="P23" s="118"/>
      <c r="Q23" s="118"/>
      <c r="R23" s="118"/>
      <c r="S23" s="118"/>
      <c r="T23" s="145"/>
      <c r="U23" s="146" t="s">
        <v>15</v>
      </c>
      <c r="V23" s="114"/>
      <c r="W23" s="114"/>
      <c r="X23" s="114"/>
      <c r="Y23" s="114"/>
      <c r="Z23" s="114"/>
    </row>
    <row r="24" spans="1:26" ht="12.75" customHeight="1">
      <c r="A24" s="137">
        <f t="shared" si="0"/>
        <v>840</v>
      </c>
      <c r="B24" s="138" t="s">
        <v>45</v>
      </c>
      <c r="C24" s="153">
        <v>38530</v>
      </c>
      <c r="D24" s="140" t="s">
        <v>490</v>
      </c>
      <c r="E24" s="141" t="s">
        <v>535</v>
      </c>
      <c r="F24" s="142">
        <f t="shared" si="1"/>
        <v>185</v>
      </c>
      <c r="G24" s="143" t="s">
        <v>474</v>
      </c>
      <c r="H24" s="144">
        <f t="shared" si="2"/>
        <v>153</v>
      </c>
      <c r="I24" s="141" t="s">
        <v>536</v>
      </c>
      <c r="J24" s="118">
        <f t="shared" si="3"/>
        <v>145</v>
      </c>
      <c r="K24" s="118"/>
      <c r="L24" s="118"/>
      <c r="M24" s="118" t="s">
        <v>1</v>
      </c>
      <c r="N24" s="118" t="s">
        <v>537</v>
      </c>
      <c r="O24" s="118">
        <f t="shared" si="4"/>
        <v>357</v>
      </c>
      <c r="P24" s="118"/>
      <c r="Q24" s="118"/>
      <c r="R24" s="118"/>
      <c r="S24" s="118"/>
      <c r="T24" s="145"/>
      <c r="U24" s="146" t="s">
        <v>16</v>
      </c>
      <c r="V24" s="114"/>
      <c r="W24" s="114"/>
      <c r="X24" s="114"/>
      <c r="Y24" s="114"/>
      <c r="Z24" s="114"/>
    </row>
    <row r="25" spans="1:26" ht="12.75" customHeight="1">
      <c r="A25" s="137">
        <f t="shared" si="0"/>
        <v>834</v>
      </c>
      <c r="B25" s="157" t="s">
        <v>171</v>
      </c>
      <c r="C25" s="151" t="s">
        <v>538</v>
      </c>
      <c r="D25" s="152" t="s">
        <v>446</v>
      </c>
      <c r="E25" s="141" t="s">
        <v>539</v>
      </c>
      <c r="F25" s="142">
        <f t="shared" si="1"/>
        <v>145</v>
      </c>
      <c r="G25" s="143" t="s">
        <v>540</v>
      </c>
      <c r="H25" s="144">
        <f t="shared" si="2"/>
        <v>161</v>
      </c>
      <c r="I25" s="141" t="s">
        <v>541</v>
      </c>
      <c r="J25" s="118">
        <f t="shared" si="3"/>
        <v>76</v>
      </c>
      <c r="K25" s="118"/>
      <c r="L25" s="118"/>
      <c r="M25" s="118" t="s">
        <v>1</v>
      </c>
      <c r="N25" s="118" t="s">
        <v>542</v>
      </c>
      <c r="O25" s="118">
        <f t="shared" si="4"/>
        <v>452</v>
      </c>
      <c r="P25" s="118"/>
      <c r="Q25" s="118"/>
      <c r="R25" s="118"/>
      <c r="S25" s="118"/>
      <c r="T25" s="145"/>
      <c r="U25" s="146" t="s">
        <v>17</v>
      </c>
      <c r="V25" s="114"/>
      <c r="W25" s="114"/>
      <c r="X25" s="114"/>
      <c r="Y25" s="114"/>
      <c r="Z25" s="114"/>
    </row>
    <row r="26" spans="1:26" ht="12.75" customHeight="1">
      <c r="A26" s="137">
        <f t="shared" si="0"/>
        <v>815</v>
      </c>
      <c r="B26" s="154" t="s">
        <v>543</v>
      </c>
      <c r="C26" s="118" t="s">
        <v>544</v>
      </c>
      <c r="D26" s="140" t="s">
        <v>478</v>
      </c>
      <c r="E26" s="141" t="s">
        <v>545</v>
      </c>
      <c r="F26" s="142">
        <f t="shared" si="1"/>
        <v>168</v>
      </c>
      <c r="G26" s="143" t="s">
        <v>496</v>
      </c>
      <c r="H26" s="144">
        <f t="shared" si="2"/>
        <v>147</v>
      </c>
      <c r="I26" s="141" t="s">
        <v>546</v>
      </c>
      <c r="J26" s="118">
        <f t="shared" si="3"/>
        <v>165</v>
      </c>
      <c r="K26" s="118"/>
      <c r="L26" s="118"/>
      <c r="M26" s="118" t="s">
        <v>1</v>
      </c>
      <c r="N26" s="118" t="s">
        <v>547</v>
      </c>
      <c r="O26" s="118">
        <f t="shared" si="4"/>
        <v>335</v>
      </c>
      <c r="P26" s="118"/>
      <c r="Q26" s="118"/>
      <c r="R26" s="118"/>
      <c r="S26" s="118"/>
      <c r="T26" s="145"/>
      <c r="U26" s="146" t="s">
        <v>18</v>
      </c>
      <c r="V26" s="114"/>
      <c r="W26" s="114"/>
      <c r="X26" s="114"/>
      <c r="Y26" s="114"/>
      <c r="Z26" s="114"/>
    </row>
    <row r="27" spans="1:26" ht="12.75" customHeight="1">
      <c r="A27" s="137">
        <f t="shared" si="0"/>
        <v>793</v>
      </c>
      <c r="B27" s="154" t="s">
        <v>390</v>
      </c>
      <c r="C27" s="118" t="s">
        <v>200</v>
      </c>
      <c r="D27" s="140" t="s">
        <v>478</v>
      </c>
      <c r="E27" s="141" t="s">
        <v>548</v>
      </c>
      <c r="F27" s="142">
        <f t="shared" si="1"/>
        <v>122</v>
      </c>
      <c r="G27" s="143" t="s">
        <v>549</v>
      </c>
      <c r="H27" s="144">
        <f t="shared" si="2"/>
        <v>100</v>
      </c>
      <c r="I27" s="141" t="s">
        <v>550</v>
      </c>
      <c r="J27" s="118">
        <f t="shared" si="3"/>
        <v>136</v>
      </c>
      <c r="K27" s="118"/>
      <c r="L27" s="118"/>
      <c r="M27" s="118" t="s">
        <v>1</v>
      </c>
      <c r="N27" s="118" t="s">
        <v>551</v>
      </c>
      <c r="O27" s="118">
        <f t="shared" si="4"/>
        <v>435</v>
      </c>
      <c r="P27" s="118"/>
      <c r="Q27" s="118"/>
      <c r="R27" s="118"/>
      <c r="S27" s="118"/>
      <c r="T27" s="145"/>
      <c r="U27" s="146" t="s">
        <v>19</v>
      </c>
      <c r="V27" s="114"/>
      <c r="W27" s="114"/>
      <c r="X27" s="114"/>
      <c r="Y27" s="114"/>
      <c r="Z27" s="114"/>
    </row>
    <row r="28" spans="1:26" ht="12.75" customHeight="1">
      <c r="A28" s="137">
        <f t="shared" si="0"/>
        <v>787</v>
      </c>
      <c r="B28" s="154" t="s">
        <v>169</v>
      </c>
      <c r="C28" s="118" t="s">
        <v>552</v>
      </c>
      <c r="D28" s="140" t="s">
        <v>478</v>
      </c>
      <c r="E28" s="141" t="s">
        <v>526</v>
      </c>
      <c r="F28" s="142">
        <f t="shared" si="1"/>
        <v>101</v>
      </c>
      <c r="G28" s="143" t="s">
        <v>553</v>
      </c>
      <c r="H28" s="144">
        <f t="shared" si="2"/>
        <v>98</v>
      </c>
      <c r="I28" s="141" t="s">
        <v>497</v>
      </c>
      <c r="J28" s="118">
        <f t="shared" si="3"/>
        <v>166</v>
      </c>
      <c r="K28" s="118"/>
      <c r="L28" s="118"/>
      <c r="M28" s="118" t="s">
        <v>1</v>
      </c>
      <c r="N28" s="118" t="s">
        <v>554</v>
      </c>
      <c r="O28" s="118">
        <f t="shared" si="4"/>
        <v>422</v>
      </c>
      <c r="P28" s="118"/>
      <c r="Q28" s="118"/>
      <c r="R28" s="118"/>
      <c r="S28" s="118"/>
      <c r="T28" s="145"/>
      <c r="U28" s="146" t="s">
        <v>20</v>
      </c>
      <c r="V28" s="114"/>
      <c r="W28" s="114"/>
      <c r="X28" s="114"/>
      <c r="Y28" s="114"/>
      <c r="Z28" s="114"/>
    </row>
    <row r="29" spans="1:26" ht="12.75" customHeight="1">
      <c r="A29" s="137">
        <f t="shared" si="0"/>
        <v>783</v>
      </c>
      <c r="B29" s="154" t="s">
        <v>206</v>
      </c>
      <c r="C29" s="118" t="s">
        <v>555</v>
      </c>
      <c r="D29" s="140" t="s">
        <v>478</v>
      </c>
      <c r="E29" s="141" t="s">
        <v>556</v>
      </c>
      <c r="F29" s="142">
        <f t="shared" si="1"/>
        <v>74</v>
      </c>
      <c r="G29" s="143" t="s">
        <v>557</v>
      </c>
      <c r="H29" s="144">
        <f t="shared" si="2"/>
        <v>84</v>
      </c>
      <c r="I29" s="141" t="s">
        <v>558</v>
      </c>
      <c r="J29" s="118">
        <f t="shared" si="3"/>
        <v>204</v>
      </c>
      <c r="K29" s="118"/>
      <c r="L29" s="118"/>
      <c r="M29" s="118" t="s">
        <v>1</v>
      </c>
      <c r="N29" s="118" t="s">
        <v>559</v>
      </c>
      <c r="O29" s="118">
        <f t="shared" si="4"/>
        <v>421</v>
      </c>
      <c r="P29" s="118"/>
      <c r="Q29" s="118"/>
      <c r="R29" s="118"/>
      <c r="S29" s="118"/>
      <c r="T29" s="145"/>
      <c r="U29" s="146" t="s">
        <v>21</v>
      </c>
      <c r="V29" s="114"/>
      <c r="W29" s="114"/>
      <c r="X29" s="114"/>
      <c r="Y29" s="114"/>
      <c r="Z29" s="114"/>
    </row>
    <row r="30" spans="1:26" ht="12.75" customHeight="1">
      <c r="A30" s="137">
        <f t="shared" si="0"/>
        <v>772</v>
      </c>
      <c r="B30" s="158" t="s">
        <v>213</v>
      </c>
      <c r="C30" s="159" t="s">
        <v>198</v>
      </c>
      <c r="D30" s="149" t="s">
        <v>452</v>
      </c>
      <c r="E30" s="141" t="s">
        <v>560</v>
      </c>
      <c r="F30" s="142">
        <f t="shared" si="1"/>
        <v>119</v>
      </c>
      <c r="G30" s="143" t="s">
        <v>561</v>
      </c>
      <c r="H30" s="144">
        <f t="shared" si="2"/>
        <v>142</v>
      </c>
      <c r="I30" s="141" t="s">
        <v>562</v>
      </c>
      <c r="J30" s="118">
        <f t="shared" si="3"/>
        <v>87</v>
      </c>
      <c r="K30" s="118"/>
      <c r="L30" s="118"/>
      <c r="M30" s="118" t="s">
        <v>1</v>
      </c>
      <c r="N30" s="118" t="s">
        <v>563</v>
      </c>
      <c r="O30" s="118">
        <f t="shared" si="4"/>
        <v>424</v>
      </c>
      <c r="P30" s="118"/>
      <c r="Q30" s="118"/>
      <c r="R30" s="118"/>
      <c r="S30" s="118"/>
      <c r="T30" s="145"/>
      <c r="U30" s="146" t="s">
        <v>22</v>
      </c>
      <c r="V30" s="114"/>
      <c r="W30" s="114"/>
      <c r="X30" s="114"/>
      <c r="Y30" s="114"/>
      <c r="Z30" s="114"/>
    </row>
    <row r="31" spans="1:26" ht="12.75" customHeight="1">
      <c r="A31" s="137">
        <f t="shared" si="0"/>
        <v>772</v>
      </c>
      <c r="B31" s="156" t="s">
        <v>258</v>
      </c>
      <c r="C31" s="118" t="s">
        <v>564</v>
      </c>
      <c r="D31" s="152" t="s">
        <v>472</v>
      </c>
      <c r="E31" s="141" t="s">
        <v>565</v>
      </c>
      <c r="F31" s="142">
        <f t="shared" si="1"/>
        <v>148</v>
      </c>
      <c r="G31" s="143" t="s">
        <v>522</v>
      </c>
      <c r="H31" s="144">
        <f t="shared" si="2"/>
        <v>115</v>
      </c>
      <c r="I31" s="141" t="s">
        <v>566</v>
      </c>
      <c r="J31" s="118">
        <f t="shared" si="3"/>
        <v>136</v>
      </c>
      <c r="K31" s="118"/>
      <c r="L31" s="118"/>
      <c r="M31" s="118" t="s">
        <v>1</v>
      </c>
      <c r="N31" s="118" t="s">
        <v>567</v>
      </c>
      <c r="O31" s="118">
        <f t="shared" si="4"/>
        <v>373</v>
      </c>
      <c r="P31" s="118"/>
      <c r="Q31" s="118"/>
      <c r="R31" s="118"/>
      <c r="S31" s="118"/>
      <c r="T31" s="145"/>
      <c r="U31" s="146" t="s">
        <v>23</v>
      </c>
      <c r="V31" s="114"/>
      <c r="W31" s="114"/>
      <c r="X31" s="114"/>
      <c r="Y31" s="114"/>
      <c r="Z31" s="114"/>
    </row>
    <row r="32" spans="1:26" ht="12.75" customHeight="1">
      <c r="A32" s="137">
        <f t="shared" si="0"/>
        <v>764</v>
      </c>
      <c r="B32" s="138" t="s">
        <v>568</v>
      </c>
      <c r="C32" s="153">
        <v>38752</v>
      </c>
      <c r="D32" s="140" t="s">
        <v>490</v>
      </c>
      <c r="E32" s="141" t="s">
        <v>569</v>
      </c>
      <c r="F32" s="142">
        <f t="shared" si="1"/>
        <v>159</v>
      </c>
      <c r="G32" s="143" t="s">
        <v>570</v>
      </c>
      <c r="H32" s="144">
        <f t="shared" si="2"/>
        <v>122</v>
      </c>
      <c r="I32" s="141" t="s">
        <v>571</v>
      </c>
      <c r="J32" s="118">
        <f t="shared" si="3"/>
        <v>191</v>
      </c>
      <c r="K32" s="118"/>
      <c r="L32" s="118"/>
      <c r="M32" s="118" t="s">
        <v>1</v>
      </c>
      <c r="N32" s="118" t="s">
        <v>572</v>
      </c>
      <c r="O32" s="118">
        <f t="shared" si="4"/>
        <v>292</v>
      </c>
      <c r="P32" s="118"/>
      <c r="Q32" s="118"/>
      <c r="R32" s="118"/>
      <c r="S32" s="118"/>
      <c r="T32" s="145"/>
      <c r="U32" s="146" t="s">
        <v>24</v>
      </c>
      <c r="V32" s="114"/>
      <c r="W32" s="114"/>
      <c r="X32" s="114"/>
      <c r="Y32" s="114"/>
      <c r="Z32" s="114"/>
    </row>
    <row r="33" spans="1:26" ht="12.75" customHeight="1">
      <c r="A33" s="137">
        <f t="shared" si="0"/>
        <v>750</v>
      </c>
      <c r="B33" s="138" t="s">
        <v>164</v>
      </c>
      <c r="C33" s="139">
        <v>2005</v>
      </c>
      <c r="D33" s="140" t="s">
        <v>452</v>
      </c>
      <c r="E33" s="141" t="s">
        <v>573</v>
      </c>
      <c r="F33" s="142">
        <f t="shared" si="1"/>
        <v>97</v>
      </c>
      <c r="G33" s="143" t="s">
        <v>574</v>
      </c>
      <c r="H33" s="144">
        <f t="shared" si="2"/>
        <v>108</v>
      </c>
      <c r="I33" s="141" t="s">
        <v>575</v>
      </c>
      <c r="J33" s="118">
        <f t="shared" si="3"/>
        <v>39</v>
      </c>
      <c r="K33" s="118"/>
      <c r="L33" s="118"/>
      <c r="M33" s="118" t="s">
        <v>1</v>
      </c>
      <c r="N33" s="118" t="s">
        <v>576</v>
      </c>
      <c r="O33" s="118">
        <f t="shared" si="4"/>
        <v>506</v>
      </c>
      <c r="P33" s="118"/>
      <c r="Q33" s="118"/>
      <c r="R33" s="118"/>
      <c r="S33" s="118"/>
      <c r="T33" s="145"/>
      <c r="U33" s="146" t="s">
        <v>25</v>
      </c>
      <c r="V33" s="114"/>
      <c r="W33" s="114"/>
      <c r="X33" s="114"/>
      <c r="Y33" s="114"/>
      <c r="Z33" s="114"/>
    </row>
    <row r="34" spans="1:26" ht="12.75" customHeight="1">
      <c r="A34" s="137">
        <f t="shared" si="0"/>
        <v>688</v>
      </c>
      <c r="B34" s="150" t="s">
        <v>117</v>
      </c>
      <c r="C34" s="151" t="s">
        <v>577</v>
      </c>
      <c r="D34" s="152" t="s">
        <v>466</v>
      </c>
      <c r="E34" s="141" t="s">
        <v>578</v>
      </c>
      <c r="F34" s="142">
        <f t="shared" si="1"/>
        <v>110</v>
      </c>
      <c r="G34" s="143" t="s">
        <v>532</v>
      </c>
      <c r="H34" s="144">
        <f t="shared" si="2"/>
        <v>126</v>
      </c>
      <c r="I34" s="141" t="s">
        <v>579</v>
      </c>
      <c r="J34" s="118">
        <f t="shared" si="3"/>
        <v>177</v>
      </c>
      <c r="K34" s="118"/>
      <c r="L34" s="118"/>
      <c r="M34" s="118" t="s">
        <v>1</v>
      </c>
      <c r="N34" s="118" t="s">
        <v>580</v>
      </c>
      <c r="O34" s="118">
        <f t="shared" si="4"/>
        <v>275</v>
      </c>
      <c r="P34" s="118"/>
      <c r="Q34" s="118"/>
      <c r="R34" s="118"/>
      <c r="S34" s="118"/>
      <c r="T34" s="145"/>
      <c r="U34" s="146" t="s">
        <v>27</v>
      </c>
      <c r="V34" s="114"/>
      <c r="W34" s="114"/>
      <c r="X34" s="114"/>
      <c r="Y34" s="114"/>
      <c r="Z34" s="114"/>
    </row>
    <row r="35" spans="1:26" ht="12.75" customHeight="1">
      <c r="A35" s="137">
        <f t="shared" si="0"/>
        <v>687</v>
      </c>
      <c r="B35" s="154" t="s">
        <v>118</v>
      </c>
      <c r="C35" s="153">
        <v>38662</v>
      </c>
      <c r="D35" s="155" t="s">
        <v>466</v>
      </c>
      <c r="E35" s="141" t="s">
        <v>581</v>
      </c>
      <c r="F35" s="142">
        <f t="shared" si="1"/>
        <v>131</v>
      </c>
      <c r="G35" s="143" t="s">
        <v>570</v>
      </c>
      <c r="H35" s="144">
        <f t="shared" si="2"/>
        <v>122</v>
      </c>
      <c r="I35" s="141" t="s">
        <v>582</v>
      </c>
      <c r="J35" s="118">
        <f t="shared" si="3"/>
        <v>72</v>
      </c>
      <c r="K35" s="118"/>
      <c r="L35" s="118"/>
      <c r="M35" s="118" t="s">
        <v>1</v>
      </c>
      <c r="N35" s="118" t="s">
        <v>583</v>
      </c>
      <c r="O35" s="118">
        <f t="shared" si="4"/>
        <v>362</v>
      </c>
      <c r="P35" s="118"/>
      <c r="Q35" s="118"/>
      <c r="R35" s="118"/>
      <c r="S35" s="118"/>
      <c r="T35" s="145"/>
      <c r="U35" s="146" t="s">
        <v>28</v>
      </c>
      <c r="V35" s="114"/>
      <c r="W35" s="114"/>
      <c r="X35" s="114"/>
      <c r="Y35" s="114"/>
      <c r="Z35" s="114"/>
    </row>
    <row r="36" spans="1:26" ht="12.75" customHeight="1">
      <c r="A36" s="137">
        <f t="shared" si="0"/>
        <v>683</v>
      </c>
      <c r="B36" s="154" t="s">
        <v>584</v>
      </c>
      <c r="C36" s="118" t="s">
        <v>585</v>
      </c>
      <c r="D36" s="140" t="s">
        <v>478</v>
      </c>
      <c r="E36" s="141" t="s">
        <v>491</v>
      </c>
      <c r="F36" s="142">
        <f t="shared" si="1"/>
        <v>140</v>
      </c>
      <c r="G36" s="143" t="s">
        <v>586</v>
      </c>
      <c r="H36" s="144">
        <f t="shared" si="2"/>
        <v>125</v>
      </c>
      <c r="I36" s="141" t="s">
        <v>587</v>
      </c>
      <c r="J36" s="118">
        <f t="shared" si="3"/>
        <v>204</v>
      </c>
      <c r="K36" s="118"/>
      <c r="L36" s="118"/>
      <c r="M36" s="118" t="s">
        <v>1</v>
      </c>
      <c r="N36" s="118" t="s">
        <v>588</v>
      </c>
      <c r="O36" s="118">
        <f t="shared" si="4"/>
        <v>214</v>
      </c>
      <c r="P36" s="118"/>
      <c r="Q36" s="118"/>
      <c r="R36" s="118"/>
      <c r="S36" s="118"/>
      <c r="T36" s="145"/>
      <c r="U36" s="146" t="s">
        <v>29</v>
      </c>
      <c r="V36" s="114"/>
      <c r="W36" s="114"/>
      <c r="X36" s="114"/>
      <c r="Y36" s="114"/>
      <c r="Z36" s="114"/>
    </row>
    <row r="37" spans="1:26" ht="12.75" customHeight="1">
      <c r="A37" s="137">
        <f t="shared" si="0"/>
        <v>680</v>
      </c>
      <c r="B37" s="160" t="s">
        <v>172</v>
      </c>
      <c r="C37" s="159" t="s">
        <v>198</v>
      </c>
      <c r="D37" s="149" t="s">
        <v>452</v>
      </c>
      <c r="E37" s="141" t="s">
        <v>573</v>
      </c>
      <c r="F37" s="142">
        <f t="shared" si="1"/>
        <v>97</v>
      </c>
      <c r="G37" s="143" t="s">
        <v>589</v>
      </c>
      <c r="H37" s="144">
        <f t="shared" si="2"/>
        <v>104</v>
      </c>
      <c r="I37" s="141" t="s">
        <v>590</v>
      </c>
      <c r="J37" s="118">
        <f t="shared" si="3"/>
        <v>137</v>
      </c>
      <c r="K37" s="118"/>
      <c r="L37" s="118"/>
      <c r="M37" s="118" t="s">
        <v>1</v>
      </c>
      <c r="N37" s="118" t="s">
        <v>591</v>
      </c>
      <c r="O37" s="118">
        <f t="shared" si="4"/>
        <v>342</v>
      </c>
      <c r="P37" s="118"/>
      <c r="Q37" s="118"/>
      <c r="R37" s="118"/>
      <c r="S37" s="118"/>
      <c r="T37" s="145"/>
      <c r="U37" s="146" t="s">
        <v>30</v>
      </c>
      <c r="V37" s="114"/>
      <c r="W37" s="114"/>
      <c r="X37" s="114"/>
      <c r="Y37" s="114"/>
      <c r="Z37" s="114"/>
    </row>
    <row r="38" spans="1:26" ht="12.75" customHeight="1">
      <c r="A38" s="137">
        <f t="shared" si="0"/>
        <v>673</v>
      </c>
      <c r="B38" s="154" t="s">
        <v>592</v>
      </c>
      <c r="C38" s="153">
        <v>38404</v>
      </c>
      <c r="D38" s="140" t="s">
        <v>490</v>
      </c>
      <c r="E38" s="141" t="s">
        <v>593</v>
      </c>
      <c r="F38" s="142">
        <f t="shared" si="1"/>
        <v>163</v>
      </c>
      <c r="G38" s="143" t="s">
        <v>594</v>
      </c>
      <c r="H38" s="144">
        <f t="shared" si="2"/>
        <v>188</v>
      </c>
      <c r="I38" s="141" t="s">
        <v>595</v>
      </c>
      <c r="J38" s="118">
        <f t="shared" si="3"/>
        <v>82</v>
      </c>
      <c r="K38" s="118"/>
      <c r="L38" s="118"/>
      <c r="M38" s="118" t="s">
        <v>1</v>
      </c>
      <c r="N38" s="118" t="s">
        <v>596</v>
      </c>
      <c r="O38" s="118">
        <f t="shared" si="4"/>
        <v>240</v>
      </c>
      <c r="P38" s="118"/>
      <c r="Q38" s="118"/>
      <c r="R38" s="118"/>
      <c r="S38" s="118"/>
      <c r="T38" s="145"/>
      <c r="U38" s="146" t="s">
        <v>31</v>
      </c>
      <c r="V38" s="114"/>
      <c r="W38" s="114"/>
      <c r="X38" s="114"/>
      <c r="Y38" s="114"/>
      <c r="Z38" s="114"/>
    </row>
    <row r="39" spans="1:26" ht="12.75" customHeight="1">
      <c r="A39" s="137">
        <f t="shared" si="0"/>
        <v>667</v>
      </c>
      <c r="B39" s="157" t="s">
        <v>264</v>
      </c>
      <c r="C39" s="151" t="s">
        <v>500</v>
      </c>
      <c r="D39" s="152" t="s">
        <v>446</v>
      </c>
      <c r="E39" s="141" t="s">
        <v>526</v>
      </c>
      <c r="F39" s="142">
        <f t="shared" si="1"/>
        <v>101</v>
      </c>
      <c r="G39" s="143" t="s">
        <v>597</v>
      </c>
      <c r="H39" s="144">
        <f t="shared" si="2"/>
        <v>65</v>
      </c>
      <c r="I39" s="141" t="s">
        <v>598</v>
      </c>
      <c r="J39" s="118">
        <f t="shared" si="3"/>
        <v>170</v>
      </c>
      <c r="K39" s="118"/>
      <c r="L39" s="118"/>
      <c r="M39" s="118" t="s">
        <v>1</v>
      </c>
      <c r="N39" s="118" t="s">
        <v>599</v>
      </c>
      <c r="O39" s="118">
        <f t="shared" si="4"/>
        <v>331</v>
      </c>
      <c r="P39" s="161"/>
      <c r="Q39" s="161"/>
      <c r="R39" s="161"/>
      <c r="S39" s="161"/>
      <c r="T39" s="145"/>
      <c r="U39" s="146" t="s">
        <v>36</v>
      </c>
      <c r="V39" s="114"/>
      <c r="W39" s="114"/>
      <c r="X39" s="114"/>
      <c r="Y39" s="114"/>
      <c r="Z39" s="114"/>
    </row>
    <row r="40" spans="1:26" ht="12.75" customHeight="1">
      <c r="A40" s="137">
        <f t="shared" si="0"/>
        <v>661</v>
      </c>
      <c r="B40" s="162" t="s">
        <v>600</v>
      </c>
      <c r="C40" s="118" t="s">
        <v>601</v>
      </c>
      <c r="D40" s="152" t="s">
        <v>490</v>
      </c>
      <c r="E40" s="141" t="s">
        <v>602</v>
      </c>
      <c r="F40" s="142">
        <f t="shared" si="1"/>
        <v>137</v>
      </c>
      <c r="G40" s="143" t="s">
        <v>603</v>
      </c>
      <c r="H40" s="144">
        <f t="shared" si="2"/>
        <v>112</v>
      </c>
      <c r="I40" s="141" t="s">
        <v>604</v>
      </c>
      <c r="J40" s="118">
        <f t="shared" si="3"/>
        <v>125</v>
      </c>
      <c r="K40" s="118"/>
      <c r="L40" s="118"/>
      <c r="M40" s="118" t="s">
        <v>1</v>
      </c>
      <c r="N40" s="118" t="s">
        <v>605</v>
      </c>
      <c r="O40" s="118">
        <f t="shared" si="4"/>
        <v>287</v>
      </c>
      <c r="P40" s="118"/>
      <c r="Q40" s="118"/>
      <c r="R40" s="118"/>
      <c r="S40" s="118"/>
      <c r="T40" s="145"/>
      <c r="U40" s="146" t="s">
        <v>40</v>
      </c>
      <c r="V40" s="114"/>
      <c r="W40" s="114"/>
      <c r="X40" s="114"/>
      <c r="Y40" s="114"/>
      <c r="Z40" s="114"/>
    </row>
    <row r="41" spans="1:26" ht="12.75" customHeight="1">
      <c r="A41" s="137">
        <f t="shared" si="0"/>
        <v>654</v>
      </c>
      <c r="B41" s="150" t="s">
        <v>606</v>
      </c>
      <c r="C41" s="151" t="s">
        <v>607</v>
      </c>
      <c r="D41" s="152" t="s">
        <v>446</v>
      </c>
      <c r="E41" s="141" t="s">
        <v>539</v>
      </c>
      <c r="F41" s="142">
        <f t="shared" si="1"/>
        <v>145</v>
      </c>
      <c r="G41" s="143" t="s">
        <v>608</v>
      </c>
      <c r="H41" s="144">
        <f t="shared" si="2"/>
        <v>81</v>
      </c>
      <c r="I41" s="141" t="s">
        <v>609</v>
      </c>
      <c r="J41" s="118">
        <f t="shared" si="3"/>
        <v>151</v>
      </c>
      <c r="K41" s="118"/>
      <c r="L41" s="118"/>
      <c r="M41" s="118" t="s">
        <v>1</v>
      </c>
      <c r="N41" s="118" t="s">
        <v>610</v>
      </c>
      <c r="O41" s="118">
        <f t="shared" si="4"/>
        <v>277</v>
      </c>
      <c r="P41" s="118"/>
      <c r="Q41" s="118"/>
      <c r="R41" s="118"/>
      <c r="S41" s="118"/>
      <c r="T41" s="145"/>
      <c r="U41" s="146" t="s">
        <v>53</v>
      </c>
      <c r="V41" s="114"/>
      <c r="W41" s="114"/>
      <c r="X41" s="114"/>
      <c r="Y41" s="114"/>
      <c r="Z41" s="114"/>
    </row>
    <row r="42" spans="1:26" ht="12.75" customHeight="1">
      <c r="A42" s="137">
        <f t="shared" si="0"/>
        <v>645</v>
      </c>
      <c r="B42" s="158" t="s">
        <v>406</v>
      </c>
      <c r="C42" s="159">
        <v>2006</v>
      </c>
      <c r="D42" s="149" t="s">
        <v>452</v>
      </c>
      <c r="E42" s="141" t="s">
        <v>611</v>
      </c>
      <c r="F42" s="142">
        <f t="shared" si="1"/>
        <v>135</v>
      </c>
      <c r="G42" s="143" t="s">
        <v>612</v>
      </c>
      <c r="H42" s="144">
        <f t="shared" si="2"/>
        <v>118</v>
      </c>
      <c r="I42" s="141" t="s">
        <v>613</v>
      </c>
      <c r="J42" s="118">
        <f t="shared" si="3"/>
        <v>109</v>
      </c>
      <c r="K42" s="118"/>
      <c r="L42" s="118"/>
      <c r="M42" s="118" t="s">
        <v>1</v>
      </c>
      <c r="N42" s="118" t="s">
        <v>614</v>
      </c>
      <c r="O42" s="118">
        <f t="shared" si="4"/>
        <v>283</v>
      </c>
      <c r="P42" s="118"/>
      <c r="Q42" s="118"/>
      <c r="R42" s="118"/>
      <c r="S42" s="118"/>
      <c r="T42" s="145"/>
      <c r="U42" s="146" t="s">
        <v>54</v>
      </c>
      <c r="V42" s="114"/>
      <c r="W42" s="114"/>
      <c r="X42" s="114"/>
      <c r="Y42" s="114"/>
      <c r="Z42" s="114"/>
    </row>
    <row r="43" spans="1:26" ht="12.75" customHeight="1">
      <c r="A43" s="137">
        <f t="shared" si="0"/>
        <v>634</v>
      </c>
      <c r="B43" s="154" t="s">
        <v>168</v>
      </c>
      <c r="C43" s="118" t="s">
        <v>615</v>
      </c>
      <c r="D43" s="140" t="s">
        <v>478</v>
      </c>
      <c r="E43" s="141" t="s">
        <v>616</v>
      </c>
      <c r="F43" s="142">
        <f t="shared" si="1"/>
        <v>95</v>
      </c>
      <c r="G43" s="143" t="s">
        <v>617</v>
      </c>
      <c r="H43" s="144">
        <f t="shared" si="2"/>
        <v>90</v>
      </c>
      <c r="I43" s="141" t="s">
        <v>618</v>
      </c>
      <c r="J43" s="118">
        <f t="shared" si="3"/>
        <v>164</v>
      </c>
      <c r="K43" s="118"/>
      <c r="L43" s="118"/>
      <c r="M43" s="118" t="s">
        <v>1</v>
      </c>
      <c r="N43" s="118" t="s">
        <v>619</v>
      </c>
      <c r="O43" s="118">
        <f t="shared" si="4"/>
        <v>285</v>
      </c>
      <c r="P43" s="118"/>
      <c r="Q43" s="118"/>
      <c r="R43" s="118"/>
      <c r="S43" s="118"/>
      <c r="T43" s="145"/>
      <c r="U43" s="146" t="s">
        <v>55</v>
      </c>
      <c r="V43" s="114"/>
      <c r="W43" s="114"/>
      <c r="X43" s="114"/>
      <c r="Y43" s="114"/>
      <c r="Z43" s="114"/>
    </row>
    <row r="44" spans="1:26" ht="12.75" customHeight="1">
      <c r="A44" s="137">
        <f t="shared" si="0"/>
        <v>633</v>
      </c>
      <c r="B44" s="163" t="s">
        <v>409</v>
      </c>
      <c r="C44" s="151" t="s">
        <v>620</v>
      </c>
      <c r="D44" s="152" t="s">
        <v>621</v>
      </c>
      <c r="E44" s="141" t="s">
        <v>622</v>
      </c>
      <c r="F44" s="142">
        <f t="shared" si="1"/>
        <v>142</v>
      </c>
      <c r="G44" s="143" t="s">
        <v>623</v>
      </c>
      <c r="H44" s="144">
        <f t="shared" si="2"/>
        <v>83</v>
      </c>
      <c r="I44" s="141" t="s">
        <v>624</v>
      </c>
      <c r="J44" s="118">
        <f t="shared" si="3"/>
        <v>118</v>
      </c>
      <c r="K44" s="118"/>
      <c r="L44" s="118"/>
      <c r="M44" s="118" t="s">
        <v>1</v>
      </c>
      <c r="N44" s="118" t="s">
        <v>625</v>
      </c>
      <c r="O44" s="118">
        <f t="shared" si="4"/>
        <v>290</v>
      </c>
      <c r="P44" s="118"/>
      <c r="Q44" s="118"/>
      <c r="R44" s="118"/>
      <c r="S44" s="118"/>
      <c r="T44" s="145"/>
      <c r="U44" s="146" t="s">
        <v>56</v>
      </c>
      <c r="V44" s="114"/>
      <c r="W44" s="114"/>
      <c r="X44" s="114"/>
      <c r="Y44" s="114"/>
      <c r="Z44" s="114"/>
    </row>
    <row r="45" spans="1:26" ht="12.75" customHeight="1">
      <c r="A45" s="137">
        <f t="shared" si="0"/>
        <v>632</v>
      </c>
      <c r="B45" s="163" t="s">
        <v>216</v>
      </c>
      <c r="C45" s="151" t="s">
        <v>626</v>
      </c>
      <c r="D45" s="152" t="s">
        <v>446</v>
      </c>
      <c r="E45" s="141" t="s">
        <v>627</v>
      </c>
      <c r="F45" s="142">
        <f t="shared" si="1"/>
        <v>120</v>
      </c>
      <c r="G45" s="143" t="s">
        <v>628</v>
      </c>
      <c r="H45" s="144">
        <f t="shared" si="2"/>
        <v>79</v>
      </c>
      <c r="I45" s="141" t="s">
        <v>629</v>
      </c>
      <c r="J45" s="118">
        <f t="shared" si="3"/>
        <v>137</v>
      </c>
      <c r="K45" s="118"/>
      <c r="L45" s="118"/>
      <c r="M45" s="118" t="s">
        <v>1</v>
      </c>
      <c r="N45" s="118" t="s">
        <v>630</v>
      </c>
      <c r="O45" s="118">
        <f t="shared" si="4"/>
        <v>296</v>
      </c>
      <c r="P45" s="118"/>
      <c r="Q45" s="118"/>
      <c r="R45" s="118"/>
      <c r="S45" s="118"/>
      <c r="T45" s="145"/>
      <c r="U45" s="146" t="s">
        <v>57</v>
      </c>
      <c r="V45" s="114"/>
      <c r="W45" s="114"/>
      <c r="X45" s="114"/>
      <c r="Y45" s="114"/>
      <c r="Z45" s="114"/>
    </row>
    <row r="46" spans="1:26" ht="12.75" customHeight="1">
      <c r="A46" s="137">
        <f t="shared" si="0"/>
        <v>584</v>
      </c>
      <c r="B46" s="154" t="s">
        <v>211</v>
      </c>
      <c r="C46" s="153">
        <v>2005</v>
      </c>
      <c r="D46" s="155" t="s">
        <v>466</v>
      </c>
      <c r="E46" s="141" t="s">
        <v>491</v>
      </c>
      <c r="F46" s="142">
        <f t="shared" si="1"/>
        <v>140</v>
      </c>
      <c r="G46" s="143" t="s">
        <v>570</v>
      </c>
      <c r="H46" s="144">
        <f t="shared" si="2"/>
        <v>122</v>
      </c>
      <c r="I46" s="141" t="s">
        <v>631</v>
      </c>
      <c r="J46" s="118">
        <f t="shared" si="3"/>
        <v>98</v>
      </c>
      <c r="K46" s="118"/>
      <c r="L46" s="118"/>
      <c r="M46" s="118" t="s">
        <v>1</v>
      </c>
      <c r="N46" s="118" t="s">
        <v>632</v>
      </c>
      <c r="O46" s="118">
        <f t="shared" si="4"/>
        <v>224</v>
      </c>
      <c r="P46" s="118"/>
      <c r="Q46" s="118"/>
      <c r="R46" s="118"/>
      <c r="S46" s="118"/>
      <c r="T46" s="145"/>
      <c r="U46" s="146" t="s">
        <v>58</v>
      </c>
      <c r="V46" s="114"/>
      <c r="W46" s="114"/>
      <c r="X46" s="114"/>
      <c r="Y46" s="114"/>
      <c r="Z46" s="114"/>
    </row>
    <row r="47" spans="1:26" ht="12.75" customHeight="1">
      <c r="A47" s="137">
        <f t="shared" si="0"/>
        <v>554</v>
      </c>
      <c r="B47" s="138" t="s">
        <v>633</v>
      </c>
      <c r="C47" s="153">
        <v>38723</v>
      </c>
      <c r="D47" s="140" t="s">
        <v>472</v>
      </c>
      <c r="E47" s="141" t="s">
        <v>634</v>
      </c>
      <c r="F47" s="142">
        <f t="shared" si="1"/>
        <v>178</v>
      </c>
      <c r="G47" s="143" t="s">
        <v>589</v>
      </c>
      <c r="H47" s="144">
        <f t="shared" si="2"/>
        <v>104</v>
      </c>
      <c r="I47" s="141" t="s">
        <v>635</v>
      </c>
      <c r="J47" s="118">
        <f t="shared" si="3"/>
        <v>96</v>
      </c>
      <c r="K47" s="118"/>
      <c r="L47" s="118"/>
      <c r="M47" s="118" t="s">
        <v>1</v>
      </c>
      <c r="N47" s="118" t="s">
        <v>636</v>
      </c>
      <c r="O47" s="118">
        <f t="shared" si="4"/>
        <v>176</v>
      </c>
      <c r="P47" s="118"/>
      <c r="Q47" s="118"/>
      <c r="R47" s="118"/>
      <c r="S47" s="118"/>
      <c r="T47" s="145"/>
      <c r="U47" s="146" t="s">
        <v>59</v>
      </c>
      <c r="V47" s="114"/>
      <c r="W47" s="114"/>
      <c r="X47" s="114"/>
      <c r="Y47" s="114"/>
      <c r="Z47" s="114"/>
    </row>
    <row r="48" spans="1:26" ht="12.75" customHeight="1">
      <c r="A48" s="137">
        <f t="shared" si="0"/>
        <v>547</v>
      </c>
      <c r="B48" s="154" t="s">
        <v>252</v>
      </c>
      <c r="C48" s="118" t="s">
        <v>637</v>
      </c>
      <c r="D48" s="140" t="s">
        <v>478</v>
      </c>
      <c r="E48" s="141" t="s">
        <v>638</v>
      </c>
      <c r="F48" s="142">
        <f t="shared" si="1"/>
        <v>59</v>
      </c>
      <c r="G48" s="143" t="s">
        <v>639</v>
      </c>
      <c r="H48" s="144">
        <f t="shared" si="2"/>
        <v>103</v>
      </c>
      <c r="I48" s="141" t="s">
        <v>640</v>
      </c>
      <c r="J48" s="118">
        <f t="shared" si="3"/>
        <v>63</v>
      </c>
      <c r="K48" s="118"/>
      <c r="L48" s="118"/>
      <c r="M48" s="118" t="s">
        <v>1</v>
      </c>
      <c r="N48" s="118" t="s">
        <v>641</v>
      </c>
      <c r="O48" s="118">
        <f t="shared" si="4"/>
        <v>322</v>
      </c>
      <c r="P48" s="118"/>
      <c r="Q48" s="118"/>
      <c r="R48" s="118"/>
      <c r="S48" s="118"/>
      <c r="T48" s="145"/>
      <c r="U48" s="146" t="s">
        <v>101</v>
      </c>
      <c r="V48" s="114"/>
      <c r="W48" s="114"/>
      <c r="X48" s="114"/>
      <c r="Y48" s="114"/>
      <c r="Z48" s="114"/>
    </row>
    <row r="49" spans="1:26" ht="12.75" customHeight="1">
      <c r="A49" s="137">
        <f t="shared" si="0"/>
        <v>543</v>
      </c>
      <c r="B49" s="158" t="s">
        <v>642</v>
      </c>
      <c r="C49" s="159" t="s">
        <v>200</v>
      </c>
      <c r="D49" s="149" t="s">
        <v>452</v>
      </c>
      <c r="E49" s="141" t="s">
        <v>622</v>
      </c>
      <c r="F49" s="142">
        <f t="shared" si="1"/>
        <v>142</v>
      </c>
      <c r="G49" s="143" t="s">
        <v>643</v>
      </c>
      <c r="H49" s="144">
        <f t="shared" si="2"/>
        <v>152</v>
      </c>
      <c r="I49" s="141" t="s">
        <v>644</v>
      </c>
      <c r="J49" s="118">
        <f t="shared" si="3"/>
        <v>59</v>
      </c>
      <c r="K49" s="118"/>
      <c r="L49" s="118"/>
      <c r="M49" s="118" t="s">
        <v>1</v>
      </c>
      <c r="N49" s="118" t="s">
        <v>645</v>
      </c>
      <c r="O49" s="118">
        <f t="shared" si="4"/>
        <v>190</v>
      </c>
      <c r="P49" s="118"/>
      <c r="Q49" s="118"/>
      <c r="R49" s="118"/>
      <c r="S49" s="118"/>
      <c r="T49" s="145"/>
      <c r="U49" s="146" t="s">
        <v>102</v>
      </c>
      <c r="V49" s="114"/>
      <c r="W49" s="114"/>
      <c r="X49" s="114"/>
      <c r="Y49" s="114"/>
      <c r="Z49" s="114"/>
    </row>
    <row r="50" spans="1:26" ht="12.75" customHeight="1">
      <c r="A50" s="137">
        <f t="shared" si="0"/>
        <v>515</v>
      </c>
      <c r="B50" s="154" t="s">
        <v>48</v>
      </c>
      <c r="C50" s="153">
        <v>38560</v>
      </c>
      <c r="D50" s="155" t="s">
        <v>466</v>
      </c>
      <c r="E50" s="141" t="s">
        <v>646</v>
      </c>
      <c r="F50" s="142">
        <f t="shared" si="1"/>
        <v>6</v>
      </c>
      <c r="G50" s="143" t="s">
        <v>612</v>
      </c>
      <c r="H50" s="144">
        <f t="shared" si="2"/>
        <v>118</v>
      </c>
      <c r="I50" s="141" t="s">
        <v>647</v>
      </c>
      <c r="J50" s="118">
        <f t="shared" si="3"/>
        <v>39</v>
      </c>
      <c r="K50" s="118"/>
      <c r="L50" s="118"/>
      <c r="M50" s="118" t="s">
        <v>1</v>
      </c>
      <c r="N50" s="118" t="s">
        <v>648</v>
      </c>
      <c r="O50" s="118">
        <f t="shared" si="4"/>
        <v>352</v>
      </c>
      <c r="P50" s="118"/>
      <c r="Q50" s="118"/>
      <c r="R50" s="118"/>
      <c r="S50" s="118"/>
      <c r="T50" s="145"/>
      <c r="U50" s="146" t="s">
        <v>103</v>
      </c>
      <c r="V50" s="114"/>
      <c r="W50" s="114"/>
      <c r="X50" s="114"/>
      <c r="Y50" s="114"/>
      <c r="Z50" s="114"/>
    </row>
    <row r="51" spans="1:26" ht="12.75" customHeight="1">
      <c r="A51" s="137">
        <f t="shared" si="0"/>
        <v>477</v>
      </c>
      <c r="B51" s="156" t="s">
        <v>47</v>
      </c>
      <c r="C51" s="118" t="s">
        <v>200</v>
      </c>
      <c r="D51" s="152" t="s">
        <v>649</v>
      </c>
      <c r="E51" s="141" t="s">
        <v>578</v>
      </c>
      <c r="F51" s="142">
        <f t="shared" si="1"/>
        <v>110</v>
      </c>
      <c r="G51" s="143" t="s">
        <v>650</v>
      </c>
      <c r="H51" s="144">
        <f t="shared" si="2"/>
        <v>95</v>
      </c>
      <c r="I51" s="141" t="s">
        <v>651</v>
      </c>
      <c r="J51" s="118">
        <f t="shared" si="3"/>
        <v>148</v>
      </c>
      <c r="K51" s="118"/>
      <c r="L51" s="118"/>
      <c r="M51" s="118" t="s">
        <v>1</v>
      </c>
      <c r="N51" s="118" t="s">
        <v>481</v>
      </c>
      <c r="O51" s="118">
        <f t="shared" si="4"/>
        <v>124</v>
      </c>
      <c r="P51" s="118"/>
      <c r="Q51" s="118"/>
      <c r="R51" s="118"/>
      <c r="S51" s="118"/>
      <c r="T51" s="145"/>
      <c r="U51" s="146" t="s">
        <v>104</v>
      </c>
      <c r="V51" s="114"/>
      <c r="W51" s="114"/>
      <c r="X51" s="114"/>
      <c r="Y51" s="114"/>
      <c r="Z51" s="114"/>
    </row>
    <row r="52" spans="1:26" ht="12.75" customHeight="1">
      <c r="A52" s="137">
        <f t="shared" si="0"/>
        <v>469</v>
      </c>
      <c r="B52" s="138" t="s">
        <v>386</v>
      </c>
      <c r="C52" s="153">
        <v>38725</v>
      </c>
      <c r="D52" s="140" t="s">
        <v>472</v>
      </c>
      <c r="E52" s="141" t="s">
        <v>652</v>
      </c>
      <c r="F52" s="142">
        <f t="shared" si="1"/>
        <v>65</v>
      </c>
      <c r="G52" s="143" t="s">
        <v>653</v>
      </c>
      <c r="H52" s="144">
        <f t="shared" si="2"/>
        <v>88</v>
      </c>
      <c r="I52" s="141" t="s">
        <v>654</v>
      </c>
      <c r="J52" s="118">
        <f t="shared" si="3"/>
        <v>15</v>
      </c>
      <c r="K52" s="118"/>
      <c r="L52" s="118"/>
      <c r="M52" s="118" t="s">
        <v>1</v>
      </c>
      <c r="N52" s="118" t="s">
        <v>655</v>
      </c>
      <c r="O52" s="118">
        <f t="shared" si="4"/>
        <v>301</v>
      </c>
      <c r="P52" s="118"/>
      <c r="Q52" s="118"/>
      <c r="R52" s="118"/>
      <c r="S52" s="118"/>
      <c r="T52" s="145"/>
      <c r="U52" s="146" t="s">
        <v>105</v>
      </c>
      <c r="V52" s="114"/>
      <c r="W52" s="114"/>
      <c r="X52" s="114"/>
      <c r="Y52" s="114"/>
      <c r="Z52" s="114"/>
    </row>
    <row r="53" spans="1:26" ht="12.75" customHeight="1">
      <c r="A53" s="137">
        <f t="shared" si="0"/>
        <v>441</v>
      </c>
      <c r="B53" s="154" t="s">
        <v>656</v>
      </c>
      <c r="C53" s="118" t="s">
        <v>657</v>
      </c>
      <c r="D53" s="140" t="s">
        <v>490</v>
      </c>
      <c r="E53" s="141" t="s">
        <v>658</v>
      </c>
      <c r="F53" s="142">
        <f t="shared" si="1"/>
        <v>30</v>
      </c>
      <c r="G53" s="143" t="s">
        <v>659</v>
      </c>
      <c r="H53" s="144">
        <f t="shared" si="2"/>
        <v>58</v>
      </c>
      <c r="I53" s="141" t="s">
        <v>660</v>
      </c>
      <c r="J53" s="118">
        <f t="shared" si="3"/>
        <v>143</v>
      </c>
      <c r="K53" s="118"/>
      <c r="L53" s="118"/>
      <c r="M53" s="118" t="s">
        <v>1</v>
      </c>
      <c r="N53" s="118" t="s">
        <v>661</v>
      </c>
      <c r="O53" s="118">
        <f t="shared" si="4"/>
        <v>210</v>
      </c>
      <c r="P53" s="118"/>
      <c r="Q53" s="118"/>
      <c r="R53" s="118"/>
      <c r="S53" s="118"/>
      <c r="T53" s="145"/>
      <c r="U53" s="146" t="s">
        <v>110</v>
      </c>
      <c r="V53" s="114"/>
      <c r="W53" s="114"/>
      <c r="X53" s="114"/>
      <c r="Y53" s="114"/>
      <c r="Z53" s="114"/>
    </row>
    <row r="54" spans="1:26" ht="12.75" customHeight="1">
      <c r="A54" s="137">
        <f t="shared" si="0"/>
        <v>435</v>
      </c>
      <c r="B54" s="154" t="s">
        <v>50</v>
      </c>
      <c r="C54" s="153">
        <v>38551</v>
      </c>
      <c r="D54" s="140" t="s">
        <v>466</v>
      </c>
      <c r="E54" s="141" t="s">
        <v>662</v>
      </c>
      <c r="F54" s="142">
        <f t="shared" si="1"/>
        <v>50</v>
      </c>
      <c r="G54" s="143" t="s">
        <v>663</v>
      </c>
      <c r="H54" s="144">
        <f t="shared" si="2"/>
        <v>89</v>
      </c>
      <c r="I54" s="141" t="s">
        <v>664</v>
      </c>
      <c r="J54" s="118">
        <f t="shared" si="3"/>
        <v>141</v>
      </c>
      <c r="K54" s="118"/>
      <c r="L54" s="118"/>
      <c r="M54" s="118" t="s">
        <v>1</v>
      </c>
      <c r="N54" s="118" t="s">
        <v>665</v>
      </c>
      <c r="O54" s="118">
        <f t="shared" si="4"/>
        <v>155</v>
      </c>
      <c r="P54" s="118"/>
      <c r="Q54" s="118"/>
      <c r="R54" s="118"/>
      <c r="S54" s="118"/>
      <c r="T54" s="145"/>
      <c r="U54" s="146" t="s">
        <v>111</v>
      </c>
      <c r="V54" s="114"/>
      <c r="W54" s="114"/>
      <c r="X54" s="114"/>
      <c r="Y54" s="114"/>
      <c r="Z54" s="114"/>
    </row>
    <row r="55" spans="1:26" ht="12.75" customHeight="1">
      <c r="A55" s="137">
        <f t="shared" si="0"/>
        <v>424</v>
      </c>
      <c r="B55" s="154" t="s">
        <v>263</v>
      </c>
      <c r="C55" s="153">
        <v>38913</v>
      </c>
      <c r="D55" s="155" t="s">
        <v>466</v>
      </c>
      <c r="E55" s="141" t="s">
        <v>666</v>
      </c>
      <c r="F55" s="142">
        <f t="shared" si="1"/>
        <v>94</v>
      </c>
      <c r="G55" s="143" t="s">
        <v>617</v>
      </c>
      <c r="H55" s="144">
        <f t="shared" si="2"/>
        <v>90</v>
      </c>
      <c r="I55" s="141" t="s">
        <v>667</v>
      </c>
      <c r="J55" s="118">
        <f t="shared" si="3"/>
        <v>89</v>
      </c>
      <c r="K55" s="118"/>
      <c r="L55" s="118">
        <f>IF(K55&lt;&gt;0,INT(5.33*(K55-10)^1.1),0)</f>
        <v>0</v>
      </c>
      <c r="M55" s="164" t="s">
        <v>1</v>
      </c>
      <c r="N55" s="118" t="s">
        <v>668</v>
      </c>
      <c r="O55" s="118">
        <f t="shared" si="4"/>
        <v>151</v>
      </c>
      <c r="P55" s="118"/>
      <c r="Q55" s="118"/>
      <c r="R55" s="118"/>
      <c r="S55" s="118"/>
      <c r="T55" s="145"/>
      <c r="U55" s="146" t="s">
        <v>112</v>
      </c>
      <c r="V55" s="114"/>
      <c r="W55" s="114"/>
      <c r="X55" s="114"/>
      <c r="Y55" s="114"/>
      <c r="Z55" s="114"/>
    </row>
    <row r="56" spans="1:26" ht="12.75" customHeight="1">
      <c r="A56" s="137">
        <f t="shared" si="0"/>
        <v>421</v>
      </c>
      <c r="B56" s="150" t="s">
        <v>669</v>
      </c>
      <c r="C56" s="151" t="s">
        <v>670</v>
      </c>
      <c r="D56" s="152" t="s">
        <v>621</v>
      </c>
      <c r="E56" s="141" t="s">
        <v>671</v>
      </c>
      <c r="F56" s="142">
        <f t="shared" si="1"/>
        <v>39</v>
      </c>
      <c r="G56" s="143" t="s">
        <v>672</v>
      </c>
      <c r="H56" s="144">
        <f t="shared" si="2"/>
        <v>61</v>
      </c>
      <c r="I56" s="141" t="s">
        <v>673</v>
      </c>
      <c r="J56" s="118">
        <f t="shared" si="3"/>
        <v>103</v>
      </c>
      <c r="K56" s="118"/>
      <c r="L56" s="118"/>
      <c r="M56" s="118" t="s">
        <v>1</v>
      </c>
      <c r="N56" s="118" t="s">
        <v>674</v>
      </c>
      <c r="O56" s="118">
        <f t="shared" si="4"/>
        <v>218</v>
      </c>
      <c r="P56" s="118"/>
      <c r="Q56" s="118"/>
      <c r="R56" s="118"/>
      <c r="S56" s="118"/>
      <c r="T56" s="145"/>
      <c r="U56" s="146" t="s">
        <v>115</v>
      </c>
      <c r="V56" s="114"/>
      <c r="W56" s="114"/>
      <c r="X56" s="114"/>
      <c r="Y56" s="114"/>
      <c r="Z56" s="114"/>
    </row>
    <row r="57" spans="1:26" ht="12.75" customHeight="1">
      <c r="A57" s="137">
        <f t="shared" si="0"/>
        <v>417</v>
      </c>
      <c r="B57" s="150" t="s">
        <v>167</v>
      </c>
      <c r="C57" s="151" t="s">
        <v>675</v>
      </c>
      <c r="D57" s="152" t="s">
        <v>621</v>
      </c>
      <c r="E57" s="141" t="s">
        <v>676</v>
      </c>
      <c r="F57" s="142">
        <f t="shared" si="1"/>
        <v>4</v>
      </c>
      <c r="G57" s="143" t="s">
        <v>677</v>
      </c>
      <c r="H57" s="144">
        <f t="shared" si="2"/>
        <v>68</v>
      </c>
      <c r="I57" s="141" t="s">
        <v>678</v>
      </c>
      <c r="J57" s="118">
        <f t="shared" si="3"/>
        <v>117</v>
      </c>
      <c r="K57" s="118"/>
      <c r="L57" s="118"/>
      <c r="M57" s="118" t="s">
        <v>1</v>
      </c>
      <c r="N57" s="118" t="s">
        <v>679</v>
      </c>
      <c r="O57" s="118">
        <f t="shared" si="4"/>
        <v>228</v>
      </c>
      <c r="P57" s="118"/>
      <c r="Q57" s="118"/>
      <c r="R57" s="118"/>
      <c r="S57" s="118"/>
      <c r="T57" s="145"/>
      <c r="U57" s="146" t="s">
        <v>116</v>
      </c>
      <c r="V57" s="114"/>
      <c r="W57" s="114"/>
      <c r="X57" s="114"/>
      <c r="Y57" s="114"/>
      <c r="Z57" s="114"/>
    </row>
    <row r="58" spans="1:26" ht="12.75" customHeight="1">
      <c r="A58" s="137">
        <f t="shared" si="0"/>
        <v>412</v>
      </c>
      <c r="B58" s="138" t="s">
        <v>170</v>
      </c>
      <c r="C58" s="153">
        <v>38718</v>
      </c>
      <c r="D58" s="140" t="s">
        <v>466</v>
      </c>
      <c r="E58" s="141" t="s">
        <v>680</v>
      </c>
      <c r="F58" s="142">
        <f t="shared" si="1"/>
        <v>25</v>
      </c>
      <c r="G58" s="143" t="s">
        <v>681</v>
      </c>
      <c r="H58" s="144">
        <f t="shared" si="2"/>
        <v>70</v>
      </c>
      <c r="I58" s="141" t="s">
        <v>682</v>
      </c>
      <c r="J58" s="118">
        <f t="shared" si="3"/>
        <v>46</v>
      </c>
      <c r="K58" s="118"/>
      <c r="L58" s="118"/>
      <c r="M58" s="118" t="s">
        <v>1</v>
      </c>
      <c r="N58" s="118" t="s">
        <v>683</v>
      </c>
      <c r="O58" s="118">
        <f t="shared" si="4"/>
        <v>271</v>
      </c>
      <c r="P58" s="118"/>
      <c r="Q58" s="118"/>
      <c r="R58" s="118"/>
      <c r="S58" s="118"/>
      <c r="T58" s="145"/>
      <c r="U58" s="146" t="s">
        <v>144</v>
      </c>
      <c r="V58" s="114"/>
      <c r="W58" s="114"/>
      <c r="X58" s="114"/>
      <c r="Y58" s="114"/>
      <c r="Z58" s="114"/>
    </row>
    <row r="59" spans="1:26" ht="12.75" customHeight="1">
      <c r="A59" s="137">
        <f t="shared" si="0"/>
        <v>401</v>
      </c>
      <c r="B59" s="156" t="s">
        <v>684</v>
      </c>
      <c r="C59" s="118" t="s">
        <v>685</v>
      </c>
      <c r="D59" s="152" t="s">
        <v>490</v>
      </c>
      <c r="E59" s="141" t="s">
        <v>638</v>
      </c>
      <c r="F59" s="142">
        <f t="shared" si="1"/>
        <v>59</v>
      </c>
      <c r="G59" s="143" t="s">
        <v>686</v>
      </c>
      <c r="H59" s="144">
        <f t="shared" si="2"/>
        <v>80</v>
      </c>
      <c r="I59" s="141" t="s">
        <v>687</v>
      </c>
      <c r="J59" s="118">
        <f t="shared" si="3"/>
        <v>70</v>
      </c>
      <c r="K59" s="118"/>
      <c r="L59" s="118"/>
      <c r="M59" s="118" t="s">
        <v>1</v>
      </c>
      <c r="N59" s="118" t="s">
        <v>688</v>
      </c>
      <c r="O59" s="118">
        <f t="shared" si="4"/>
        <v>192</v>
      </c>
      <c r="P59" s="118"/>
      <c r="Q59" s="118"/>
      <c r="R59" s="118"/>
      <c r="S59" s="118"/>
      <c r="T59" s="145"/>
      <c r="U59" s="146" t="s">
        <v>145</v>
      </c>
      <c r="V59" s="114"/>
      <c r="W59" s="114"/>
      <c r="X59" s="114"/>
      <c r="Y59" s="114"/>
      <c r="Z59" s="114"/>
    </row>
    <row r="60" spans="1:26" ht="12.75" customHeight="1">
      <c r="A60" s="137">
        <f t="shared" si="0"/>
        <v>398</v>
      </c>
      <c r="B60" s="162" t="s">
        <v>689</v>
      </c>
      <c r="C60" s="118" t="s">
        <v>525</v>
      </c>
      <c r="D60" s="152" t="s">
        <v>446</v>
      </c>
      <c r="E60" s="141" t="s">
        <v>556</v>
      </c>
      <c r="F60" s="142">
        <f t="shared" si="1"/>
        <v>74</v>
      </c>
      <c r="G60" s="143" t="s">
        <v>553</v>
      </c>
      <c r="H60" s="144">
        <f t="shared" si="2"/>
        <v>98</v>
      </c>
      <c r="I60" s="141" t="s">
        <v>690</v>
      </c>
      <c r="J60" s="118">
        <f t="shared" si="3"/>
        <v>81</v>
      </c>
      <c r="K60" s="118"/>
      <c r="L60" s="118"/>
      <c r="M60" s="118" t="s">
        <v>1</v>
      </c>
      <c r="N60" s="118" t="s">
        <v>493</v>
      </c>
      <c r="O60" s="118">
        <f t="shared" si="4"/>
        <v>145</v>
      </c>
      <c r="P60" s="118"/>
      <c r="Q60" s="118"/>
      <c r="R60" s="118"/>
      <c r="S60" s="118"/>
      <c r="T60" s="145"/>
      <c r="U60" s="146" t="s">
        <v>146</v>
      </c>
      <c r="V60" s="114"/>
      <c r="W60" s="114"/>
      <c r="X60" s="114"/>
      <c r="Y60" s="114"/>
      <c r="Z60" s="114"/>
    </row>
    <row r="61" spans="1:26" ht="12.75" customHeight="1">
      <c r="A61" s="137">
        <f t="shared" si="0"/>
        <v>362</v>
      </c>
      <c r="B61" s="163" t="s">
        <v>49</v>
      </c>
      <c r="C61" s="151" t="s">
        <v>691</v>
      </c>
      <c r="D61" s="152" t="s">
        <v>466</v>
      </c>
      <c r="E61" s="141" t="s">
        <v>692</v>
      </c>
      <c r="F61" s="142">
        <f t="shared" si="1"/>
        <v>17</v>
      </c>
      <c r="G61" s="143" t="s">
        <v>681</v>
      </c>
      <c r="H61" s="144">
        <f t="shared" si="2"/>
        <v>70</v>
      </c>
      <c r="I61" s="141" t="s">
        <v>693</v>
      </c>
      <c r="J61" s="118">
        <f t="shared" si="3"/>
        <v>95</v>
      </c>
      <c r="K61" s="118"/>
      <c r="L61" s="118"/>
      <c r="M61" s="118" t="s">
        <v>1</v>
      </c>
      <c r="N61" s="118" t="s">
        <v>694</v>
      </c>
      <c r="O61" s="118">
        <f t="shared" si="4"/>
        <v>180</v>
      </c>
      <c r="P61" s="164"/>
      <c r="Q61" s="164"/>
      <c r="R61" s="164"/>
      <c r="S61" s="118"/>
      <c r="T61" s="145"/>
      <c r="U61" s="146" t="s">
        <v>148</v>
      </c>
      <c r="V61" s="114"/>
      <c r="W61" s="114"/>
      <c r="X61" s="114"/>
      <c r="Y61" s="114"/>
      <c r="Z61" s="114"/>
    </row>
    <row r="62" spans="1:26" ht="12.75" customHeight="1">
      <c r="A62" s="137">
        <f t="shared" si="0"/>
        <v>345</v>
      </c>
      <c r="B62" s="160" t="s">
        <v>163</v>
      </c>
      <c r="C62" s="159" t="s">
        <v>198</v>
      </c>
      <c r="D62" s="149" t="s">
        <v>452</v>
      </c>
      <c r="E62" s="141" t="s">
        <v>695</v>
      </c>
      <c r="F62" s="142">
        <f t="shared" si="1"/>
        <v>9</v>
      </c>
      <c r="G62" s="143" t="s">
        <v>696</v>
      </c>
      <c r="H62" s="144">
        <f t="shared" si="2"/>
        <v>42</v>
      </c>
      <c r="I62" s="141" t="s">
        <v>697</v>
      </c>
      <c r="J62" s="118">
        <f t="shared" si="3"/>
        <v>64</v>
      </c>
      <c r="K62" s="118"/>
      <c r="L62" s="118"/>
      <c r="M62" s="118" t="s">
        <v>1</v>
      </c>
      <c r="N62" s="118" t="s">
        <v>698</v>
      </c>
      <c r="O62" s="118">
        <f t="shared" si="4"/>
        <v>230</v>
      </c>
      <c r="P62" s="118"/>
      <c r="Q62" s="118"/>
      <c r="R62" s="118"/>
      <c r="S62" s="118"/>
      <c r="T62" s="145"/>
      <c r="U62" s="146" t="s">
        <v>149</v>
      </c>
      <c r="V62" s="114"/>
      <c r="W62" s="114"/>
      <c r="X62" s="114"/>
      <c r="Y62" s="114"/>
      <c r="Z62" s="114"/>
    </row>
    <row r="63" spans="1:26" ht="12.75" customHeight="1">
      <c r="A63" s="137">
        <f t="shared" si="0"/>
        <v>333</v>
      </c>
      <c r="B63" s="160" t="s">
        <v>407</v>
      </c>
      <c r="C63" s="159" t="s">
        <v>200</v>
      </c>
      <c r="D63" s="149" t="s">
        <v>699</v>
      </c>
      <c r="E63" s="141" t="s">
        <v>700</v>
      </c>
      <c r="F63" s="142">
        <f t="shared" si="1"/>
        <v>40</v>
      </c>
      <c r="G63" s="143" t="s">
        <v>701</v>
      </c>
      <c r="H63" s="144">
        <f t="shared" si="2"/>
        <v>34</v>
      </c>
      <c r="I63" s="141" t="s">
        <v>702</v>
      </c>
      <c r="J63" s="118">
        <f t="shared" si="3"/>
        <v>56</v>
      </c>
      <c r="K63" s="118"/>
      <c r="L63" s="118"/>
      <c r="M63" s="118" t="s">
        <v>1</v>
      </c>
      <c r="N63" s="118" t="s">
        <v>703</v>
      </c>
      <c r="O63" s="118">
        <f t="shared" si="4"/>
        <v>203</v>
      </c>
      <c r="P63" s="118"/>
      <c r="Q63" s="118"/>
      <c r="R63" s="118"/>
      <c r="S63" s="118"/>
      <c r="T63" s="145"/>
      <c r="U63" s="146" t="s">
        <v>150</v>
      </c>
      <c r="V63" s="114"/>
      <c r="W63" s="114"/>
      <c r="X63" s="114"/>
      <c r="Y63" s="114"/>
      <c r="Z63" s="114"/>
    </row>
    <row r="64" spans="1:26" ht="12.75" customHeight="1">
      <c r="A64" s="137">
        <f t="shared" si="0"/>
        <v>287</v>
      </c>
      <c r="B64" s="162" t="s">
        <v>704</v>
      </c>
      <c r="C64" s="118" t="s">
        <v>198</v>
      </c>
      <c r="D64" s="152" t="s">
        <v>649</v>
      </c>
      <c r="E64" s="141" t="s">
        <v>671</v>
      </c>
      <c r="F64" s="142">
        <f t="shared" si="1"/>
        <v>39</v>
      </c>
      <c r="G64" s="143" t="s">
        <v>705</v>
      </c>
      <c r="H64" s="144">
        <f t="shared" si="2"/>
        <v>26</v>
      </c>
      <c r="I64" s="141" t="s">
        <v>706</v>
      </c>
      <c r="J64" s="118">
        <f t="shared" si="3"/>
        <v>136</v>
      </c>
      <c r="K64" s="118"/>
      <c r="L64" s="118"/>
      <c r="M64" s="118" t="s">
        <v>1</v>
      </c>
      <c r="N64" s="118" t="s">
        <v>707</v>
      </c>
      <c r="O64" s="118">
        <f t="shared" si="4"/>
        <v>86</v>
      </c>
      <c r="P64" s="118"/>
      <c r="Q64" s="118"/>
      <c r="R64" s="118"/>
      <c r="S64" s="118"/>
      <c r="T64" s="145"/>
      <c r="U64" s="146" t="s">
        <v>151</v>
      </c>
      <c r="V64" s="114"/>
      <c r="W64" s="114"/>
      <c r="X64" s="114"/>
      <c r="Y64" s="114"/>
      <c r="Z64" s="114"/>
    </row>
    <row r="65" spans="1:26" ht="12.75" customHeight="1">
      <c r="A65" s="137">
        <f t="shared" si="0"/>
        <v>275</v>
      </c>
      <c r="B65" s="138" t="s">
        <v>173</v>
      </c>
      <c r="C65" s="153">
        <v>39015</v>
      </c>
      <c r="D65" s="140" t="s">
        <v>466</v>
      </c>
      <c r="E65" s="141" t="s">
        <v>708</v>
      </c>
      <c r="F65" s="142">
        <v>0</v>
      </c>
      <c r="G65" s="143" t="s">
        <v>709</v>
      </c>
      <c r="H65" s="144">
        <f t="shared" si="2"/>
        <v>52</v>
      </c>
      <c r="I65" s="141" t="s">
        <v>710</v>
      </c>
      <c r="J65" s="118">
        <f t="shared" si="3"/>
        <v>100</v>
      </c>
      <c r="K65" s="118"/>
      <c r="L65" s="118"/>
      <c r="M65" s="118" t="s">
        <v>1</v>
      </c>
      <c r="N65" s="118" t="s">
        <v>711</v>
      </c>
      <c r="O65" s="118">
        <f t="shared" si="4"/>
        <v>123</v>
      </c>
      <c r="P65" s="118"/>
      <c r="Q65" s="118"/>
      <c r="R65" s="118"/>
      <c r="S65" s="118"/>
      <c r="T65" s="145"/>
      <c r="U65" s="146" t="s">
        <v>152</v>
      </c>
      <c r="V65" s="114"/>
      <c r="W65" s="114"/>
      <c r="X65" s="114"/>
      <c r="Y65" s="114"/>
      <c r="Z65" s="114"/>
    </row>
    <row r="66" spans="1:26" ht="12.75" customHeight="1">
      <c r="A66" s="137">
        <f t="shared" si="0"/>
        <v>259</v>
      </c>
      <c r="B66" s="138" t="s">
        <v>259</v>
      </c>
      <c r="C66" s="153">
        <v>38979</v>
      </c>
      <c r="D66" s="140" t="s">
        <v>472</v>
      </c>
      <c r="E66" s="141" t="s">
        <v>712</v>
      </c>
      <c r="F66" s="142">
        <v>0</v>
      </c>
      <c r="G66" s="143" t="s">
        <v>713</v>
      </c>
      <c r="H66" s="144">
        <f t="shared" si="2"/>
        <v>46</v>
      </c>
      <c r="I66" s="141" t="s">
        <v>661</v>
      </c>
      <c r="J66" s="118">
        <f t="shared" si="3"/>
        <v>99</v>
      </c>
      <c r="K66" s="118"/>
      <c r="L66" s="118"/>
      <c r="M66" s="118" t="s">
        <v>1</v>
      </c>
      <c r="N66" s="118" t="s">
        <v>714</v>
      </c>
      <c r="O66" s="118">
        <f t="shared" si="4"/>
        <v>114</v>
      </c>
      <c r="P66" s="118"/>
      <c r="Q66" s="118"/>
      <c r="R66" s="118"/>
      <c r="S66" s="118"/>
      <c r="T66" s="145"/>
      <c r="U66" s="146" t="s">
        <v>153</v>
      </c>
      <c r="V66" s="114"/>
      <c r="W66" s="114"/>
      <c r="X66" s="114"/>
      <c r="Y66" s="114"/>
      <c r="Z66" s="114"/>
    </row>
    <row r="67" spans="1:26" ht="12.75" customHeight="1">
      <c r="A67" s="137">
        <f t="shared" si="0"/>
        <v>250</v>
      </c>
      <c r="B67" s="156" t="s">
        <v>715</v>
      </c>
      <c r="C67" s="118" t="s">
        <v>198</v>
      </c>
      <c r="D67" s="152" t="s">
        <v>621</v>
      </c>
      <c r="E67" s="141" t="s">
        <v>692</v>
      </c>
      <c r="F67" s="142">
        <f>IF(E67&lt;&gt;0,INT(58.015*(11.5-E67)^1.81),0)</f>
        <v>17</v>
      </c>
      <c r="G67" s="143" t="s">
        <v>597</v>
      </c>
      <c r="H67" s="144">
        <f t="shared" si="2"/>
        <v>65</v>
      </c>
      <c r="I67" s="141" t="s">
        <v>716</v>
      </c>
      <c r="J67" s="118">
        <f t="shared" si="3"/>
        <v>39</v>
      </c>
      <c r="K67" s="118"/>
      <c r="L67" s="118"/>
      <c r="M67" s="118" t="s">
        <v>1</v>
      </c>
      <c r="N67" s="118" t="s">
        <v>717</v>
      </c>
      <c r="O67" s="118">
        <f t="shared" si="4"/>
        <v>129</v>
      </c>
      <c r="P67" s="118"/>
      <c r="Q67" s="118"/>
      <c r="R67" s="118"/>
      <c r="S67" s="118"/>
      <c r="T67" s="145"/>
      <c r="U67" s="146" t="s">
        <v>155</v>
      </c>
      <c r="V67" s="114"/>
      <c r="W67" s="114"/>
      <c r="X67" s="114"/>
      <c r="Y67" s="114"/>
      <c r="Z67" s="114"/>
    </row>
    <row r="68" spans="1:26" ht="12.75" customHeight="1">
      <c r="A68" s="137">
        <f t="shared" si="0"/>
        <v>210</v>
      </c>
      <c r="B68" s="138" t="s">
        <v>228</v>
      </c>
      <c r="C68" s="118" t="s">
        <v>198</v>
      </c>
      <c r="D68" s="149" t="s">
        <v>699</v>
      </c>
      <c r="E68" s="141" t="s">
        <v>718</v>
      </c>
      <c r="F68" s="142">
        <f>IF(E68&lt;&gt;0,INT(58.015*(11.5-E68)^1.81),0)</f>
        <v>12</v>
      </c>
      <c r="G68" s="143" t="s">
        <v>719</v>
      </c>
      <c r="H68" s="144">
        <f t="shared" si="2"/>
        <v>7</v>
      </c>
      <c r="I68" s="141" t="s">
        <v>720</v>
      </c>
      <c r="J68" s="118">
        <f t="shared" si="3"/>
        <v>68</v>
      </c>
      <c r="K68" s="118"/>
      <c r="L68" s="118"/>
      <c r="M68" s="118" t="s">
        <v>1</v>
      </c>
      <c r="N68" s="118" t="s">
        <v>721</v>
      </c>
      <c r="O68" s="118">
        <f t="shared" si="4"/>
        <v>123</v>
      </c>
      <c r="P68" s="118"/>
      <c r="Q68" s="118"/>
      <c r="R68" s="118"/>
      <c r="S68" s="118"/>
      <c r="T68" s="145"/>
      <c r="U68" s="146" t="s">
        <v>156</v>
      </c>
      <c r="V68" s="114"/>
      <c r="W68" s="114"/>
      <c r="X68" s="114"/>
      <c r="Y68" s="114"/>
      <c r="Z68" s="114"/>
    </row>
    <row r="69" spans="1:26" ht="12.75" customHeight="1" thickBot="1">
      <c r="A69" s="165">
        <f t="shared" si="0"/>
        <v>200</v>
      </c>
      <c r="B69" s="166" t="s">
        <v>412</v>
      </c>
      <c r="C69" s="167" t="s">
        <v>198</v>
      </c>
      <c r="D69" s="168" t="s">
        <v>649</v>
      </c>
      <c r="E69" s="169" t="s">
        <v>722</v>
      </c>
      <c r="F69" s="170">
        <f>IF(E69&lt;&gt;0,INT(58.015*(11.5-E69)^1.81),0)</f>
        <v>9</v>
      </c>
      <c r="G69" s="171" t="s">
        <v>723</v>
      </c>
      <c r="H69" s="172">
        <f t="shared" si="2"/>
        <v>86</v>
      </c>
      <c r="I69" s="169" t="s">
        <v>724</v>
      </c>
      <c r="J69" s="167">
        <f t="shared" si="3"/>
        <v>47</v>
      </c>
      <c r="K69" s="167"/>
      <c r="L69" s="167"/>
      <c r="M69" s="167" t="s">
        <v>1</v>
      </c>
      <c r="N69" s="167" t="s">
        <v>725</v>
      </c>
      <c r="O69" s="167">
        <f t="shared" si="4"/>
        <v>58</v>
      </c>
      <c r="P69" s="167"/>
      <c r="Q69" s="167"/>
      <c r="R69" s="167"/>
      <c r="S69" s="167"/>
      <c r="T69" s="173"/>
      <c r="U69" s="174" t="s">
        <v>158</v>
      </c>
      <c r="V69" s="114"/>
      <c r="W69" s="114"/>
      <c r="X69" s="114"/>
      <c r="Y69" s="114"/>
      <c r="Z69" s="114"/>
    </row>
    <row r="70" spans="1:26" ht="12.75" customHeight="1">
      <c r="A70" s="115"/>
      <c r="B70" s="175"/>
      <c r="C70" s="115"/>
      <c r="D70" s="176"/>
      <c r="E70" s="115"/>
      <c r="F70" s="177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78"/>
      <c r="V70" s="115"/>
      <c r="W70" s="114"/>
      <c r="X70" s="114"/>
      <c r="Y70" s="114"/>
      <c r="Z70" s="114"/>
    </row>
    <row r="71" spans="1:22" s="212" customFormat="1" ht="17.25">
      <c r="A71" s="239" t="s">
        <v>1044</v>
      </c>
      <c r="B71" s="239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11"/>
    </row>
    <row r="72" spans="1:22" ht="6.75" customHeight="1" thickBot="1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6"/>
      <c r="Q72" s="117"/>
      <c r="R72" s="117"/>
      <c r="S72" s="117"/>
      <c r="T72" s="118"/>
      <c r="V72" s="114"/>
    </row>
    <row r="73" spans="1:22" ht="13.5" thickBot="1">
      <c r="A73" s="119" t="s">
        <v>436</v>
      </c>
      <c r="B73" s="120" t="s">
        <v>437</v>
      </c>
      <c r="C73" s="120" t="s">
        <v>71</v>
      </c>
      <c r="D73" s="120" t="s">
        <v>438</v>
      </c>
      <c r="E73" s="120" t="s">
        <v>439</v>
      </c>
      <c r="F73" s="120" t="s">
        <v>440</v>
      </c>
      <c r="G73" s="120" t="s">
        <v>441</v>
      </c>
      <c r="H73" s="120" t="s">
        <v>440</v>
      </c>
      <c r="I73" s="120" t="s">
        <v>442</v>
      </c>
      <c r="J73" s="120" t="s">
        <v>440</v>
      </c>
      <c r="K73" s="120"/>
      <c r="L73" s="120"/>
      <c r="M73" s="237" t="s">
        <v>443</v>
      </c>
      <c r="N73" s="238"/>
      <c r="O73" s="120" t="s">
        <v>440</v>
      </c>
      <c r="P73" s="122"/>
      <c r="Q73" s="123"/>
      <c r="R73" s="123"/>
      <c r="S73" s="123"/>
      <c r="T73" s="124"/>
      <c r="U73" s="125" t="s">
        <v>444</v>
      </c>
      <c r="V73" s="114"/>
    </row>
    <row r="74" spans="1:26" ht="12.75" customHeight="1">
      <c r="A74" s="179">
        <f aca="true" t="shared" si="5" ref="A74:A137">SUM(F74+H74+J74+L74+O74)</f>
        <v>1589</v>
      </c>
      <c r="B74" s="180" t="s">
        <v>229</v>
      </c>
      <c r="C74" s="181" t="s">
        <v>726</v>
      </c>
      <c r="D74" s="182" t="s">
        <v>446</v>
      </c>
      <c r="E74" s="130" t="s">
        <v>727</v>
      </c>
      <c r="F74" s="131">
        <f aca="true" t="shared" si="6" ref="F74:F137">IF(E74&lt;&gt;0,INT(46.0849*(13-E74)^1.81),0)</f>
        <v>533</v>
      </c>
      <c r="G74" s="132" t="s">
        <v>728</v>
      </c>
      <c r="H74" s="133">
        <f aca="true" t="shared" si="7" ref="H74:H109">IF(G74&lt;&gt;0,INT(0.188807*((G74*100)-210)^1.41),0)</f>
        <v>359</v>
      </c>
      <c r="I74" s="130" t="s">
        <v>729</v>
      </c>
      <c r="J74" s="134">
        <f aca="true" t="shared" si="8" ref="J74:J137">IF(I74&lt;&gt;0,INT(7.86*(I74-7.95)^1.1),0)</f>
        <v>294</v>
      </c>
      <c r="K74" s="134"/>
      <c r="L74" s="135"/>
      <c r="M74" s="132" t="s">
        <v>1</v>
      </c>
      <c r="N74" s="134" t="s">
        <v>730</v>
      </c>
      <c r="O74" s="133">
        <f aca="true" t="shared" si="9" ref="O74:O137">IF(M74+N74&lt;&gt;0,INT(0.19889*(185-((M74*60)+N74))^1.88),0)</f>
        <v>403</v>
      </c>
      <c r="P74" s="130"/>
      <c r="Q74" s="134"/>
      <c r="R74" s="134"/>
      <c r="S74" s="134"/>
      <c r="T74" s="134"/>
      <c r="U74" s="183" t="s">
        <v>0</v>
      </c>
      <c r="V74" s="114"/>
      <c r="W74" s="114"/>
      <c r="X74" s="114"/>
      <c r="Y74" s="114"/>
      <c r="Z74" s="114"/>
    </row>
    <row r="75" spans="1:26" ht="12.75" customHeight="1">
      <c r="A75" s="184">
        <f t="shared" si="5"/>
        <v>1544</v>
      </c>
      <c r="B75" s="185" t="s">
        <v>32</v>
      </c>
      <c r="C75" s="159" t="s">
        <v>200</v>
      </c>
      <c r="D75" s="149" t="s">
        <v>452</v>
      </c>
      <c r="E75" s="141" t="s">
        <v>731</v>
      </c>
      <c r="F75" s="142">
        <f t="shared" si="6"/>
        <v>509</v>
      </c>
      <c r="G75" s="143" t="s">
        <v>448</v>
      </c>
      <c r="H75" s="144">
        <f t="shared" si="7"/>
        <v>343</v>
      </c>
      <c r="I75" s="141" t="s">
        <v>732</v>
      </c>
      <c r="J75" s="118">
        <f t="shared" si="8"/>
        <v>186</v>
      </c>
      <c r="K75" s="118"/>
      <c r="L75" s="145"/>
      <c r="M75" s="143" t="s">
        <v>1</v>
      </c>
      <c r="N75" s="118" t="s">
        <v>576</v>
      </c>
      <c r="O75" s="144">
        <f t="shared" si="9"/>
        <v>506</v>
      </c>
      <c r="P75" s="141"/>
      <c r="Q75" s="118"/>
      <c r="R75" s="118"/>
      <c r="S75" s="118"/>
      <c r="T75" s="118"/>
      <c r="U75" s="186" t="s">
        <v>87</v>
      </c>
      <c r="V75" s="114"/>
      <c r="W75" s="114"/>
      <c r="X75" s="114"/>
      <c r="Y75" s="114"/>
      <c r="Z75" s="114"/>
    </row>
    <row r="76" spans="1:26" ht="12.75" customHeight="1">
      <c r="A76" s="184">
        <f t="shared" si="5"/>
        <v>1475</v>
      </c>
      <c r="B76" s="187" t="s">
        <v>34</v>
      </c>
      <c r="C76" s="188" t="s">
        <v>733</v>
      </c>
      <c r="D76" s="189" t="s">
        <v>446</v>
      </c>
      <c r="E76" s="141" t="s">
        <v>734</v>
      </c>
      <c r="F76" s="142">
        <f t="shared" si="6"/>
        <v>468</v>
      </c>
      <c r="G76" s="143" t="s">
        <v>735</v>
      </c>
      <c r="H76" s="144">
        <f t="shared" si="7"/>
        <v>303</v>
      </c>
      <c r="I76" s="141" t="s">
        <v>736</v>
      </c>
      <c r="J76" s="118">
        <f t="shared" si="8"/>
        <v>255</v>
      </c>
      <c r="K76" s="118"/>
      <c r="L76" s="145"/>
      <c r="M76" s="143" t="s">
        <v>1</v>
      </c>
      <c r="N76" s="118" t="s">
        <v>737</v>
      </c>
      <c r="O76" s="144">
        <f t="shared" si="9"/>
        <v>449</v>
      </c>
      <c r="P76" s="141"/>
      <c r="Q76" s="118"/>
      <c r="R76" s="118"/>
      <c r="S76" s="118"/>
      <c r="T76" s="118"/>
      <c r="U76" s="186" t="s">
        <v>88</v>
      </c>
      <c r="V76" s="114"/>
      <c r="W76" s="114"/>
      <c r="X76" s="114"/>
      <c r="Y76" s="114"/>
      <c r="Z76" s="114"/>
    </row>
    <row r="77" spans="1:26" ht="12.75" customHeight="1">
      <c r="A77" s="184">
        <f t="shared" si="5"/>
        <v>1377</v>
      </c>
      <c r="B77" s="190" t="s">
        <v>265</v>
      </c>
      <c r="C77" s="118" t="s">
        <v>564</v>
      </c>
      <c r="D77" s="144" t="s">
        <v>472</v>
      </c>
      <c r="E77" s="141" t="s">
        <v>738</v>
      </c>
      <c r="F77" s="142">
        <f t="shared" si="6"/>
        <v>528</v>
      </c>
      <c r="G77" s="143" t="s">
        <v>739</v>
      </c>
      <c r="H77" s="144">
        <f t="shared" si="7"/>
        <v>259</v>
      </c>
      <c r="I77" s="141" t="s">
        <v>740</v>
      </c>
      <c r="J77" s="118">
        <f t="shared" si="8"/>
        <v>297</v>
      </c>
      <c r="K77" s="118"/>
      <c r="L77" s="145"/>
      <c r="M77" s="143" t="s">
        <v>1</v>
      </c>
      <c r="N77" s="118" t="s">
        <v>741</v>
      </c>
      <c r="O77" s="144">
        <f t="shared" si="9"/>
        <v>293</v>
      </c>
      <c r="P77" s="141"/>
      <c r="Q77" s="118"/>
      <c r="R77" s="118"/>
      <c r="S77" s="118"/>
      <c r="T77" s="118"/>
      <c r="U77" s="186" t="s">
        <v>89</v>
      </c>
      <c r="V77" s="114"/>
      <c r="W77" s="114"/>
      <c r="X77" s="114"/>
      <c r="Y77" s="114"/>
      <c r="Z77" s="114"/>
    </row>
    <row r="78" spans="1:26" ht="12.75" customHeight="1">
      <c r="A78" s="184">
        <f t="shared" si="5"/>
        <v>1347</v>
      </c>
      <c r="B78" s="191" t="s">
        <v>253</v>
      </c>
      <c r="C78" s="118" t="s">
        <v>742</v>
      </c>
      <c r="D78" s="144" t="s">
        <v>478</v>
      </c>
      <c r="E78" s="141" t="s">
        <v>743</v>
      </c>
      <c r="F78" s="142">
        <f t="shared" si="6"/>
        <v>499</v>
      </c>
      <c r="G78" s="143" t="s">
        <v>744</v>
      </c>
      <c r="H78" s="144">
        <f t="shared" si="7"/>
        <v>263</v>
      </c>
      <c r="I78" s="141" t="s">
        <v>745</v>
      </c>
      <c r="J78" s="118">
        <f t="shared" si="8"/>
        <v>150</v>
      </c>
      <c r="K78" s="118"/>
      <c r="L78" s="145"/>
      <c r="M78" s="143" t="s">
        <v>1</v>
      </c>
      <c r="N78" s="118" t="s">
        <v>746</v>
      </c>
      <c r="O78" s="144">
        <f t="shared" si="9"/>
        <v>435</v>
      </c>
      <c r="P78" s="141"/>
      <c r="Q78" s="118"/>
      <c r="R78" s="118"/>
      <c r="S78" s="118"/>
      <c r="T78" s="118"/>
      <c r="U78" s="186" t="s">
        <v>90</v>
      </c>
      <c r="V78" s="114"/>
      <c r="W78" s="114"/>
      <c r="X78" s="114"/>
      <c r="Y78" s="114"/>
      <c r="Z78" s="114"/>
    </row>
    <row r="79" spans="1:26" ht="12.75" customHeight="1">
      <c r="A79" s="184">
        <f t="shared" si="5"/>
        <v>1338</v>
      </c>
      <c r="B79" s="192" t="s">
        <v>231</v>
      </c>
      <c r="C79" s="153">
        <v>38630</v>
      </c>
      <c r="D79" s="193" t="s">
        <v>490</v>
      </c>
      <c r="E79" s="141" t="s">
        <v>747</v>
      </c>
      <c r="F79" s="142">
        <f t="shared" si="6"/>
        <v>435</v>
      </c>
      <c r="G79" s="143" t="s">
        <v>748</v>
      </c>
      <c r="H79" s="144">
        <f t="shared" si="7"/>
        <v>281</v>
      </c>
      <c r="I79" s="141" t="s">
        <v>749</v>
      </c>
      <c r="J79" s="118">
        <f t="shared" si="8"/>
        <v>101</v>
      </c>
      <c r="K79" s="118"/>
      <c r="L79" s="145"/>
      <c r="M79" s="143" t="s">
        <v>39</v>
      </c>
      <c r="N79" s="118" t="s">
        <v>750</v>
      </c>
      <c r="O79" s="144">
        <f t="shared" si="9"/>
        <v>521</v>
      </c>
      <c r="P79" s="141"/>
      <c r="Q79" s="118"/>
      <c r="R79" s="118"/>
      <c r="S79" s="118"/>
      <c r="T79" s="118"/>
      <c r="U79" s="186" t="s">
        <v>91</v>
      </c>
      <c r="V79" s="114"/>
      <c r="W79" s="114"/>
      <c r="X79" s="114"/>
      <c r="Y79" s="114"/>
      <c r="Z79" s="114"/>
    </row>
    <row r="80" spans="1:26" ht="12.75" customHeight="1">
      <c r="A80" s="184">
        <f t="shared" si="5"/>
        <v>1283</v>
      </c>
      <c r="B80" s="192" t="s">
        <v>751</v>
      </c>
      <c r="C80" s="153">
        <v>38584</v>
      </c>
      <c r="D80" s="193" t="s">
        <v>490</v>
      </c>
      <c r="E80" s="141" t="s">
        <v>752</v>
      </c>
      <c r="F80" s="142">
        <f t="shared" si="6"/>
        <v>454</v>
      </c>
      <c r="G80" s="143" t="s">
        <v>753</v>
      </c>
      <c r="H80" s="144">
        <f t="shared" si="7"/>
        <v>212</v>
      </c>
      <c r="I80" s="141" t="s">
        <v>754</v>
      </c>
      <c r="J80" s="118">
        <f t="shared" si="8"/>
        <v>190</v>
      </c>
      <c r="K80" s="118"/>
      <c r="L80" s="145"/>
      <c r="M80" s="143" t="s">
        <v>1</v>
      </c>
      <c r="N80" s="118" t="s">
        <v>755</v>
      </c>
      <c r="O80" s="144">
        <f t="shared" si="9"/>
        <v>427</v>
      </c>
      <c r="P80" s="141"/>
      <c r="Q80" s="118"/>
      <c r="R80" s="118"/>
      <c r="S80" s="118"/>
      <c r="T80" s="118"/>
      <c r="U80" s="186" t="s">
        <v>92</v>
      </c>
      <c r="V80" s="114"/>
      <c r="W80" s="114"/>
      <c r="X80" s="114"/>
      <c r="Y80" s="114"/>
      <c r="Z80" s="114"/>
    </row>
    <row r="81" spans="1:26" ht="12.75" customHeight="1">
      <c r="A81" s="184">
        <f t="shared" si="5"/>
        <v>1256</v>
      </c>
      <c r="B81" s="194" t="s">
        <v>99</v>
      </c>
      <c r="C81" s="118" t="s">
        <v>200</v>
      </c>
      <c r="D81" s="193" t="s">
        <v>452</v>
      </c>
      <c r="E81" s="141" t="s">
        <v>593</v>
      </c>
      <c r="F81" s="142">
        <f t="shared" si="6"/>
        <v>393</v>
      </c>
      <c r="G81" s="143" t="s">
        <v>756</v>
      </c>
      <c r="H81" s="144">
        <f t="shared" si="7"/>
        <v>196</v>
      </c>
      <c r="I81" s="141" t="s">
        <v>757</v>
      </c>
      <c r="J81" s="118">
        <f t="shared" si="8"/>
        <v>155</v>
      </c>
      <c r="K81" s="118"/>
      <c r="L81" s="145"/>
      <c r="M81" s="143" t="s">
        <v>39</v>
      </c>
      <c r="N81" s="118" t="s">
        <v>758</v>
      </c>
      <c r="O81" s="144">
        <f t="shared" si="9"/>
        <v>512</v>
      </c>
      <c r="P81" s="141"/>
      <c r="Q81" s="118"/>
      <c r="R81" s="118"/>
      <c r="S81" s="118"/>
      <c r="T81" s="118"/>
      <c r="U81" s="186" t="s">
        <v>93</v>
      </c>
      <c r="V81" s="114"/>
      <c r="W81" s="114"/>
      <c r="X81" s="114"/>
      <c r="Y81" s="114"/>
      <c r="Z81" s="114"/>
    </row>
    <row r="82" spans="1:26" ht="12.75" customHeight="1">
      <c r="A82" s="184">
        <f t="shared" si="5"/>
        <v>1255</v>
      </c>
      <c r="B82" s="190" t="s">
        <v>232</v>
      </c>
      <c r="C82" s="118" t="s">
        <v>759</v>
      </c>
      <c r="D82" s="144" t="s">
        <v>472</v>
      </c>
      <c r="E82" s="141" t="s">
        <v>760</v>
      </c>
      <c r="F82" s="142">
        <f t="shared" si="6"/>
        <v>340</v>
      </c>
      <c r="G82" s="143" t="s">
        <v>761</v>
      </c>
      <c r="H82" s="144">
        <f t="shared" si="7"/>
        <v>198</v>
      </c>
      <c r="I82" s="141" t="s">
        <v>762</v>
      </c>
      <c r="J82" s="118">
        <f t="shared" si="8"/>
        <v>376</v>
      </c>
      <c r="K82" s="118"/>
      <c r="L82" s="145"/>
      <c r="M82" s="143" t="s">
        <v>1</v>
      </c>
      <c r="N82" s="118" t="s">
        <v>763</v>
      </c>
      <c r="O82" s="144">
        <f t="shared" si="9"/>
        <v>341</v>
      </c>
      <c r="P82" s="141"/>
      <c r="Q82" s="118"/>
      <c r="R82" s="118"/>
      <c r="S82" s="118"/>
      <c r="T82" s="118"/>
      <c r="U82" s="186" t="s">
        <v>119</v>
      </c>
      <c r="V82" s="114"/>
      <c r="W82" s="114"/>
      <c r="X82" s="114"/>
      <c r="Y82" s="114"/>
      <c r="Z82" s="114"/>
    </row>
    <row r="83" spans="1:26" ht="12.75" customHeight="1">
      <c r="A83" s="184">
        <f t="shared" si="5"/>
        <v>1254</v>
      </c>
      <c r="B83" s="187" t="s">
        <v>35</v>
      </c>
      <c r="C83" s="188" t="s">
        <v>764</v>
      </c>
      <c r="D83" s="189" t="s">
        <v>446</v>
      </c>
      <c r="E83" s="141" t="s">
        <v>765</v>
      </c>
      <c r="F83" s="142">
        <f t="shared" si="6"/>
        <v>428</v>
      </c>
      <c r="G83" s="143" t="s">
        <v>766</v>
      </c>
      <c r="H83" s="144">
        <f t="shared" si="7"/>
        <v>180</v>
      </c>
      <c r="I83" s="141" t="s">
        <v>767</v>
      </c>
      <c r="J83" s="118">
        <f t="shared" si="8"/>
        <v>273</v>
      </c>
      <c r="K83" s="118"/>
      <c r="L83" s="145"/>
      <c r="M83" s="143" t="s">
        <v>1</v>
      </c>
      <c r="N83" s="118" t="s">
        <v>567</v>
      </c>
      <c r="O83" s="144">
        <f t="shared" si="9"/>
        <v>373</v>
      </c>
      <c r="P83" s="141"/>
      <c r="Q83" s="118"/>
      <c r="R83" s="118"/>
      <c r="S83" s="118"/>
      <c r="T83" s="118"/>
      <c r="U83" s="186" t="s">
        <v>120</v>
      </c>
      <c r="V83" s="114"/>
      <c r="W83" s="114"/>
      <c r="X83" s="114"/>
      <c r="Y83" s="114"/>
      <c r="Z83" s="114"/>
    </row>
    <row r="84" spans="1:26" ht="12.75" customHeight="1">
      <c r="A84" s="184">
        <f t="shared" si="5"/>
        <v>1247</v>
      </c>
      <c r="B84" s="187" t="s">
        <v>130</v>
      </c>
      <c r="C84" s="188" t="s">
        <v>768</v>
      </c>
      <c r="D84" s="189" t="s">
        <v>446</v>
      </c>
      <c r="E84" s="141" t="s">
        <v>769</v>
      </c>
      <c r="F84" s="142">
        <f t="shared" si="6"/>
        <v>458</v>
      </c>
      <c r="G84" s="143" t="s">
        <v>770</v>
      </c>
      <c r="H84" s="144">
        <f t="shared" si="7"/>
        <v>220</v>
      </c>
      <c r="I84" s="141" t="s">
        <v>771</v>
      </c>
      <c r="J84" s="118">
        <f t="shared" si="8"/>
        <v>143</v>
      </c>
      <c r="K84" s="118"/>
      <c r="L84" s="145"/>
      <c r="M84" s="143" t="s">
        <v>1</v>
      </c>
      <c r="N84" s="118" t="s">
        <v>772</v>
      </c>
      <c r="O84" s="144">
        <f t="shared" si="9"/>
        <v>426</v>
      </c>
      <c r="P84" s="141"/>
      <c r="Q84" s="118"/>
      <c r="R84" s="118"/>
      <c r="S84" s="118"/>
      <c r="T84" s="118"/>
      <c r="U84" s="186" t="s">
        <v>121</v>
      </c>
      <c r="V84" s="114"/>
      <c r="W84" s="114"/>
      <c r="X84" s="114"/>
      <c r="Y84" s="114"/>
      <c r="Z84" s="114"/>
    </row>
    <row r="85" spans="1:26" ht="12.75" customHeight="1">
      <c r="A85" s="184">
        <f t="shared" si="5"/>
        <v>1205</v>
      </c>
      <c r="B85" s="187" t="s">
        <v>230</v>
      </c>
      <c r="C85" s="188" t="s">
        <v>773</v>
      </c>
      <c r="D85" s="189" t="s">
        <v>446</v>
      </c>
      <c r="E85" s="141" t="s">
        <v>774</v>
      </c>
      <c r="F85" s="142">
        <f t="shared" si="6"/>
        <v>417</v>
      </c>
      <c r="G85" s="143" t="s">
        <v>775</v>
      </c>
      <c r="H85" s="144">
        <f t="shared" si="7"/>
        <v>208</v>
      </c>
      <c r="I85" s="141" t="s">
        <v>776</v>
      </c>
      <c r="J85" s="118">
        <f t="shared" si="8"/>
        <v>262</v>
      </c>
      <c r="K85" s="118"/>
      <c r="L85" s="145"/>
      <c r="M85" s="143" t="s">
        <v>1</v>
      </c>
      <c r="N85" s="118" t="s">
        <v>777</v>
      </c>
      <c r="O85" s="144">
        <f t="shared" si="9"/>
        <v>318</v>
      </c>
      <c r="P85" s="141"/>
      <c r="Q85" s="118"/>
      <c r="R85" s="118"/>
      <c r="S85" s="118"/>
      <c r="T85" s="118"/>
      <c r="U85" s="186" t="s">
        <v>122</v>
      </c>
      <c r="V85" s="114"/>
      <c r="W85" s="114"/>
      <c r="X85" s="114"/>
      <c r="Y85" s="114"/>
      <c r="Z85" s="114"/>
    </row>
    <row r="86" spans="1:26" ht="12.75" customHeight="1">
      <c r="A86" s="184">
        <f t="shared" si="5"/>
        <v>1177</v>
      </c>
      <c r="B86" s="192" t="s">
        <v>135</v>
      </c>
      <c r="C86" s="153">
        <v>38677</v>
      </c>
      <c r="D86" s="193" t="s">
        <v>490</v>
      </c>
      <c r="E86" s="141" t="s">
        <v>778</v>
      </c>
      <c r="F86" s="142">
        <f t="shared" si="6"/>
        <v>461</v>
      </c>
      <c r="G86" s="143" t="s">
        <v>779</v>
      </c>
      <c r="H86" s="144">
        <f t="shared" si="7"/>
        <v>190</v>
      </c>
      <c r="I86" s="141" t="s">
        <v>780</v>
      </c>
      <c r="J86" s="118">
        <f t="shared" si="8"/>
        <v>126</v>
      </c>
      <c r="K86" s="118"/>
      <c r="L86" s="145"/>
      <c r="M86" s="143" t="s">
        <v>1</v>
      </c>
      <c r="N86" s="118" t="s">
        <v>781</v>
      </c>
      <c r="O86" s="144">
        <f t="shared" si="9"/>
        <v>400</v>
      </c>
      <c r="P86" s="141"/>
      <c r="Q86" s="118"/>
      <c r="R86" s="118"/>
      <c r="S86" s="118"/>
      <c r="T86" s="118"/>
      <c r="U86" s="186" t="s">
        <v>11</v>
      </c>
      <c r="V86" s="114"/>
      <c r="W86" s="114"/>
      <c r="X86" s="114"/>
      <c r="Y86" s="114"/>
      <c r="Z86" s="114"/>
    </row>
    <row r="87" spans="1:26" ht="12.75" customHeight="1">
      <c r="A87" s="184">
        <f t="shared" si="5"/>
        <v>1125</v>
      </c>
      <c r="B87" s="187" t="s">
        <v>26</v>
      </c>
      <c r="C87" s="188" t="s">
        <v>782</v>
      </c>
      <c r="D87" s="189" t="s">
        <v>466</v>
      </c>
      <c r="E87" s="141" t="s">
        <v>565</v>
      </c>
      <c r="F87" s="142">
        <f t="shared" si="6"/>
        <v>374</v>
      </c>
      <c r="G87" s="143" t="s">
        <v>783</v>
      </c>
      <c r="H87" s="144">
        <f t="shared" si="7"/>
        <v>324</v>
      </c>
      <c r="I87" s="141" t="s">
        <v>784</v>
      </c>
      <c r="J87" s="118">
        <f t="shared" si="8"/>
        <v>112</v>
      </c>
      <c r="K87" s="118"/>
      <c r="L87" s="145"/>
      <c r="M87" s="143" t="s">
        <v>1</v>
      </c>
      <c r="N87" s="118" t="s">
        <v>785</v>
      </c>
      <c r="O87" s="144">
        <f t="shared" si="9"/>
        <v>315</v>
      </c>
      <c r="P87" s="141"/>
      <c r="Q87" s="118"/>
      <c r="R87" s="118"/>
      <c r="S87" s="118"/>
      <c r="T87" s="118"/>
      <c r="U87" s="186" t="s">
        <v>12</v>
      </c>
      <c r="V87" s="114"/>
      <c r="W87" s="114"/>
      <c r="X87" s="114"/>
      <c r="Y87" s="114"/>
      <c r="Z87" s="114"/>
    </row>
    <row r="88" spans="1:26" ht="12.75" customHeight="1">
      <c r="A88" s="184">
        <f t="shared" si="5"/>
        <v>1121</v>
      </c>
      <c r="B88" s="195" t="s">
        <v>786</v>
      </c>
      <c r="C88" s="118" t="s">
        <v>200</v>
      </c>
      <c r="D88" s="144" t="s">
        <v>452</v>
      </c>
      <c r="E88" s="141" t="s">
        <v>787</v>
      </c>
      <c r="F88" s="142">
        <f t="shared" si="6"/>
        <v>391</v>
      </c>
      <c r="G88" s="143" t="s">
        <v>516</v>
      </c>
      <c r="H88" s="144">
        <f t="shared" si="7"/>
        <v>165</v>
      </c>
      <c r="I88" s="141" t="s">
        <v>788</v>
      </c>
      <c r="J88" s="118">
        <f t="shared" si="8"/>
        <v>110</v>
      </c>
      <c r="K88" s="118"/>
      <c r="L88" s="145"/>
      <c r="M88" s="143" t="s">
        <v>1</v>
      </c>
      <c r="N88" s="118" t="s">
        <v>789</v>
      </c>
      <c r="O88" s="144">
        <f t="shared" si="9"/>
        <v>455</v>
      </c>
      <c r="P88" s="141"/>
      <c r="Q88" s="118"/>
      <c r="R88" s="118"/>
      <c r="S88" s="118"/>
      <c r="T88" s="118"/>
      <c r="U88" s="186" t="s">
        <v>13</v>
      </c>
      <c r="V88" s="114"/>
      <c r="W88" s="114"/>
      <c r="X88" s="114"/>
      <c r="Y88" s="114"/>
      <c r="Z88" s="114"/>
    </row>
    <row r="89" spans="1:26" ht="12.75" customHeight="1">
      <c r="A89" s="184">
        <f t="shared" si="5"/>
        <v>1108</v>
      </c>
      <c r="B89" s="194" t="s">
        <v>136</v>
      </c>
      <c r="C89" s="196">
        <v>38850</v>
      </c>
      <c r="D89" s="155" t="s">
        <v>466</v>
      </c>
      <c r="E89" s="141" t="s">
        <v>790</v>
      </c>
      <c r="F89" s="142">
        <f t="shared" si="6"/>
        <v>404</v>
      </c>
      <c r="G89" s="143" t="s">
        <v>791</v>
      </c>
      <c r="H89" s="144">
        <f t="shared" si="7"/>
        <v>214</v>
      </c>
      <c r="I89" s="141" t="s">
        <v>792</v>
      </c>
      <c r="J89" s="118">
        <f t="shared" si="8"/>
        <v>132</v>
      </c>
      <c r="K89" s="118"/>
      <c r="L89" s="145"/>
      <c r="M89" s="143" t="s">
        <v>1</v>
      </c>
      <c r="N89" s="118" t="s">
        <v>793</v>
      </c>
      <c r="O89" s="144">
        <f t="shared" si="9"/>
        <v>358</v>
      </c>
      <c r="P89" s="141"/>
      <c r="Q89" s="118"/>
      <c r="R89" s="118"/>
      <c r="S89" s="118"/>
      <c r="T89" s="118"/>
      <c r="U89" s="186" t="s">
        <v>14</v>
      </c>
      <c r="V89" s="114"/>
      <c r="W89" s="114"/>
      <c r="X89" s="114"/>
      <c r="Y89" s="114"/>
      <c r="Z89" s="114"/>
    </row>
    <row r="90" spans="1:26" ht="12.75" customHeight="1">
      <c r="A90" s="184">
        <f t="shared" si="5"/>
        <v>1108</v>
      </c>
      <c r="B90" s="190" t="s">
        <v>237</v>
      </c>
      <c r="C90" s="118" t="s">
        <v>794</v>
      </c>
      <c r="D90" s="144" t="s">
        <v>795</v>
      </c>
      <c r="E90" s="141" t="s">
        <v>790</v>
      </c>
      <c r="F90" s="142">
        <f t="shared" si="6"/>
        <v>404</v>
      </c>
      <c r="G90" s="143" t="s">
        <v>756</v>
      </c>
      <c r="H90" s="144">
        <f t="shared" si="7"/>
        <v>196</v>
      </c>
      <c r="I90" s="141" t="s">
        <v>796</v>
      </c>
      <c r="J90" s="118">
        <f t="shared" si="8"/>
        <v>67</v>
      </c>
      <c r="K90" s="118"/>
      <c r="L90" s="145"/>
      <c r="M90" s="143" t="s">
        <v>1</v>
      </c>
      <c r="N90" s="118" t="s">
        <v>797</v>
      </c>
      <c r="O90" s="144">
        <f t="shared" si="9"/>
        <v>441</v>
      </c>
      <c r="P90" s="141"/>
      <c r="Q90" s="118"/>
      <c r="R90" s="118"/>
      <c r="S90" s="118"/>
      <c r="T90" s="118"/>
      <c r="U90" s="186" t="s">
        <v>15</v>
      </c>
      <c r="V90" s="114"/>
      <c r="W90" s="114"/>
      <c r="X90" s="114"/>
      <c r="Y90" s="114"/>
      <c r="Z90" s="114"/>
    </row>
    <row r="91" spans="1:26" ht="12.75" customHeight="1">
      <c r="A91" s="184">
        <f t="shared" si="5"/>
        <v>1091</v>
      </c>
      <c r="B91" s="192" t="s">
        <v>234</v>
      </c>
      <c r="C91" s="153">
        <v>38551</v>
      </c>
      <c r="D91" s="193" t="s">
        <v>490</v>
      </c>
      <c r="E91" s="141" t="s">
        <v>752</v>
      </c>
      <c r="F91" s="142">
        <f t="shared" si="6"/>
        <v>454</v>
      </c>
      <c r="G91" s="143" t="s">
        <v>532</v>
      </c>
      <c r="H91" s="144">
        <f t="shared" si="7"/>
        <v>194</v>
      </c>
      <c r="I91" s="141" t="s">
        <v>798</v>
      </c>
      <c r="J91" s="118">
        <f t="shared" si="8"/>
        <v>209</v>
      </c>
      <c r="K91" s="118"/>
      <c r="L91" s="145"/>
      <c r="M91" s="143" t="s">
        <v>1</v>
      </c>
      <c r="N91" s="118" t="s">
        <v>799</v>
      </c>
      <c r="O91" s="144">
        <f t="shared" si="9"/>
        <v>234</v>
      </c>
      <c r="P91" s="141"/>
      <c r="Q91" s="118"/>
      <c r="R91" s="118"/>
      <c r="S91" s="118"/>
      <c r="T91" s="118"/>
      <c r="U91" s="186" t="s">
        <v>16</v>
      </c>
      <c r="V91" s="114"/>
      <c r="W91" s="114"/>
      <c r="X91" s="114"/>
      <c r="Y91" s="114"/>
      <c r="Z91" s="114"/>
    </row>
    <row r="92" spans="1:26" ht="12.75" customHeight="1">
      <c r="A92" s="184">
        <f t="shared" si="5"/>
        <v>1086</v>
      </c>
      <c r="B92" s="187" t="s">
        <v>318</v>
      </c>
      <c r="C92" s="188" t="s">
        <v>800</v>
      </c>
      <c r="D92" s="189" t="s">
        <v>446</v>
      </c>
      <c r="E92" s="141" t="s">
        <v>801</v>
      </c>
      <c r="F92" s="142">
        <f t="shared" si="6"/>
        <v>444</v>
      </c>
      <c r="G92" s="143" t="s">
        <v>802</v>
      </c>
      <c r="H92" s="144">
        <f t="shared" si="7"/>
        <v>99</v>
      </c>
      <c r="I92" s="141" t="s">
        <v>673</v>
      </c>
      <c r="J92" s="118">
        <f t="shared" si="8"/>
        <v>176</v>
      </c>
      <c r="K92" s="118"/>
      <c r="L92" s="145"/>
      <c r="M92" s="143" t="s">
        <v>1</v>
      </c>
      <c r="N92" s="118" t="s">
        <v>803</v>
      </c>
      <c r="O92" s="144">
        <f t="shared" si="9"/>
        <v>367</v>
      </c>
      <c r="P92" s="141"/>
      <c r="Q92" s="118"/>
      <c r="R92" s="118"/>
      <c r="S92" s="118"/>
      <c r="T92" s="118"/>
      <c r="U92" s="186" t="s">
        <v>17</v>
      </c>
      <c r="V92" s="114"/>
      <c r="W92" s="114"/>
      <c r="X92" s="114"/>
      <c r="Y92" s="114"/>
      <c r="Z92" s="114"/>
    </row>
    <row r="93" spans="1:26" ht="12.75" customHeight="1">
      <c r="A93" s="184">
        <f t="shared" si="5"/>
        <v>1073</v>
      </c>
      <c r="B93" s="192" t="s">
        <v>100</v>
      </c>
      <c r="C93" s="153">
        <v>38453</v>
      </c>
      <c r="D93" s="193" t="s">
        <v>490</v>
      </c>
      <c r="E93" s="141" t="s">
        <v>467</v>
      </c>
      <c r="F93" s="142">
        <f t="shared" si="6"/>
        <v>482</v>
      </c>
      <c r="G93" s="143" t="s">
        <v>804</v>
      </c>
      <c r="H93" s="144">
        <f t="shared" si="7"/>
        <v>200</v>
      </c>
      <c r="I93" s="141" t="s">
        <v>805</v>
      </c>
      <c r="J93" s="118">
        <f t="shared" si="8"/>
        <v>209</v>
      </c>
      <c r="K93" s="118"/>
      <c r="L93" s="145"/>
      <c r="M93" s="143" t="s">
        <v>1</v>
      </c>
      <c r="N93" s="118" t="s">
        <v>806</v>
      </c>
      <c r="O93" s="144">
        <f t="shared" si="9"/>
        <v>182</v>
      </c>
      <c r="P93" s="141"/>
      <c r="Q93" s="118"/>
      <c r="R93" s="118"/>
      <c r="S93" s="118"/>
      <c r="T93" s="118"/>
      <c r="U93" s="186" t="s">
        <v>18</v>
      </c>
      <c r="V93" s="114"/>
      <c r="W93" s="114"/>
      <c r="X93" s="114"/>
      <c r="Y93" s="114"/>
      <c r="Z93" s="114"/>
    </row>
    <row r="94" spans="1:26" ht="12.75" customHeight="1">
      <c r="A94" s="184">
        <f t="shared" si="5"/>
        <v>1066</v>
      </c>
      <c r="B94" s="192" t="s">
        <v>807</v>
      </c>
      <c r="C94" s="153">
        <v>38445</v>
      </c>
      <c r="D94" s="193" t="s">
        <v>490</v>
      </c>
      <c r="E94" s="141" t="s">
        <v>545</v>
      </c>
      <c r="F94" s="142">
        <f t="shared" si="6"/>
        <v>400</v>
      </c>
      <c r="G94" s="143" t="s">
        <v>808</v>
      </c>
      <c r="H94" s="144">
        <f t="shared" si="7"/>
        <v>223</v>
      </c>
      <c r="I94" s="141" t="s">
        <v>809</v>
      </c>
      <c r="J94" s="118">
        <f t="shared" si="8"/>
        <v>187</v>
      </c>
      <c r="K94" s="118"/>
      <c r="L94" s="145"/>
      <c r="M94" s="143" t="s">
        <v>1</v>
      </c>
      <c r="N94" s="118" t="s">
        <v>810</v>
      </c>
      <c r="O94" s="144">
        <f t="shared" si="9"/>
        <v>256</v>
      </c>
      <c r="P94" s="141"/>
      <c r="Q94" s="118"/>
      <c r="R94" s="118"/>
      <c r="S94" s="118"/>
      <c r="T94" s="118"/>
      <c r="U94" s="186" t="s">
        <v>19</v>
      </c>
      <c r="V94" s="114"/>
      <c r="W94" s="114"/>
      <c r="X94" s="114"/>
      <c r="Y94" s="114"/>
      <c r="Z94" s="114"/>
    </row>
    <row r="95" spans="1:26" ht="12.75" customHeight="1">
      <c r="A95" s="184">
        <f t="shared" si="5"/>
        <v>1059</v>
      </c>
      <c r="B95" s="197" t="s">
        <v>320</v>
      </c>
      <c r="C95" s="159">
        <v>2005</v>
      </c>
      <c r="D95" s="149" t="s">
        <v>452</v>
      </c>
      <c r="E95" s="141" t="s">
        <v>539</v>
      </c>
      <c r="F95" s="142">
        <f t="shared" si="6"/>
        <v>369</v>
      </c>
      <c r="G95" s="143" t="s">
        <v>811</v>
      </c>
      <c r="H95" s="144">
        <f t="shared" si="7"/>
        <v>146</v>
      </c>
      <c r="I95" s="141" t="s">
        <v>812</v>
      </c>
      <c r="J95" s="118">
        <f t="shared" si="8"/>
        <v>145</v>
      </c>
      <c r="K95" s="118"/>
      <c r="L95" s="145"/>
      <c r="M95" s="143" t="s">
        <v>1</v>
      </c>
      <c r="N95" s="118" t="s">
        <v>813</v>
      </c>
      <c r="O95" s="144">
        <f t="shared" si="9"/>
        <v>399</v>
      </c>
      <c r="P95" s="141"/>
      <c r="Q95" s="118"/>
      <c r="R95" s="118"/>
      <c r="S95" s="118"/>
      <c r="T95" s="118"/>
      <c r="U95" s="186" t="s">
        <v>20</v>
      </c>
      <c r="V95" s="114"/>
      <c r="W95" s="114"/>
      <c r="X95" s="114"/>
      <c r="Y95" s="114"/>
      <c r="Z95" s="114"/>
    </row>
    <row r="96" spans="1:26" ht="12.75" customHeight="1">
      <c r="A96" s="184">
        <f t="shared" si="5"/>
        <v>1049</v>
      </c>
      <c r="B96" s="194" t="s">
        <v>51</v>
      </c>
      <c r="C96" s="196">
        <v>38504</v>
      </c>
      <c r="D96" s="155" t="s">
        <v>466</v>
      </c>
      <c r="E96" s="141" t="s">
        <v>814</v>
      </c>
      <c r="F96" s="142">
        <f t="shared" si="6"/>
        <v>306</v>
      </c>
      <c r="G96" s="143" t="s">
        <v>815</v>
      </c>
      <c r="H96" s="144">
        <f t="shared" si="7"/>
        <v>246</v>
      </c>
      <c r="I96" s="141" t="s">
        <v>816</v>
      </c>
      <c r="J96" s="118">
        <f t="shared" si="8"/>
        <v>182</v>
      </c>
      <c r="K96" s="118"/>
      <c r="L96" s="145"/>
      <c r="M96" s="143" t="s">
        <v>1</v>
      </c>
      <c r="N96" s="118" t="s">
        <v>817</v>
      </c>
      <c r="O96" s="144">
        <f t="shared" si="9"/>
        <v>315</v>
      </c>
      <c r="P96" s="141"/>
      <c r="Q96" s="118"/>
      <c r="R96" s="118"/>
      <c r="S96" s="118"/>
      <c r="T96" s="118"/>
      <c r="U96" s="186" t="s">
        <v>21</v>
      </c>
      <c r="V96" s="114"/>
      <c r="W96" s="114"/>
      <c r="X96" s="114"/>
      <c r="Y96" s="114"/>
      <c r="Z96" s="114"/>
    </row>
    <row r="97" spans="1:26" ht="12.75" customHeight="1">
      <c r="A97" s="184">
        <f t="shared" si="5"/>
        <v>1032</v>
      </c>
      <c r="B97" s="194" t="s">
        <v>334</v>
      </c>
      <c r="C97" s="153">
        <v>38409</v>
      </c>
      <c r="D97" s="193" t="s">
        <v>478</v>
      </c>
      <c r="E97" s="141" t="s">
        <v>818</v>
      </c>
      <c r="F97" s="142">
        <f t="shared" si="6"/>
        <v>324</v>
      </c>
      <c r="G97" s="143" t="s">
        <v>603</v>
      </c>
      <c r="H97" s="144">
        <f t="shared" si="7"/>
        <v>174</v>
      </c>
      <c r="I97" s="141" t="s">
        <v>819</v>
      </c>
      <c r="J97" s="118">
        <f t="shared" si="8"/>
        <v>259</v>
      </c>
      <c r="K97" s="118"/>
      <c r="L97" s="145"/>
      <c r="M97" s="143" t="s">
        <v>1</v>
      </c>
      <c r="N97" s="118" t="s">
        <v>820</v>
      </c>
      <c r="O97" s="144">
        <f t="shared" si="9"/>
        <v>275</v>
      </c>
      <c r="P97" s="141"/>
      <c r="Q97" s="118"/>
      <c r="R97" s="118"/>
      <c r="S97" s="118"/>
      <c r="T97" s="118"/>
      <c r="U97" s="186" t="s">
        <v>22</v>
      </c>
      <c r="V97" s="114"/>
      <c r="W97" s="114"/>
      <c r="X97" s="114"/>
      <c r="Y97" s="114"/>
      <c r="Z97" s="114"/>
    </row>
    <row r="98" spans="1:26" ht="12.75" customHeight="1">
      <c r="A98" s="184">
        <f t="shared" si="5"/>
        <v>1024</v>
      </c>
      <c r="B98" s="190" t="s">
        <v>141</v>
      </c>
      <c r="C98" s="118" t="s">
        <v>198</v>
      </c>
      <c r="D98" s="144" t="s">
        <v>649</v>
      </c>
      <c r="E98" s="141" t="s">
        <v>821</v>
      </c>
      <c r="F98" s="142">
        <f t="shared" si="6"/>
        <v>376</v>
      </c>
      <c r="G98" s="143" t="s">
        <v>822</v>
      </c>
      <c r="H98" s="144">
        <f t="shared" si="7"/>
        <v>184</v>
      </c>
      <c r="I98" s="141" t="s">
        <v>823</v>
      </c>
      <c r="J98" s="118">
        <f t="shared" si="8"/>
        <v>163</v>
      </c>
      <c r="K98" s="118"/>
      <c r="L98" s="145"/>
      <c r="M98" s="143" t="s">
        <v>1</v>
      </c>
      <c r="N98" s="118" t="s">
        <v>824</v>
      </c>
      <c r="O98" s="144">
        <f t="shared" si="9"/>
        <v>301</v>
      </c>
      <c r="P98" s="141"/>
      <c r="Q98" s="118"/>
      <c r="R98" s="118"/>
      <c r="S98" s="118"/>
      <c r="T98" s="118"/>
      <c r="U98" s="186" t="s">
        <v>23</v>
      </c>
      <c r="V98" s="114"/>
      <c r="W98" s="114"/>
      <c r="X98" s="114"/>
      <c r="Y98" s="114"/>
      <c r="Z98" s="114"/>
    </row>
    <row r="99" spans="1:26" ht="12.75" customHeight="1">
      <c r="A99" s="184">
        <f t="shared" si="5"/>
        <v>1022</v>
      </c>
      <c r="B99" s="195" t="s">
        <v>139</v>
      </c>
      <c r="C99" s="118" t="s">
        <v>825</v>
      </c>
      <c r="D99" s="144" t="s">
        <v>446</v>
      </c>
      <c r="E99" s="141" t="s">
        <v>548</v>
      </c>
      <c r="F99" s="142">
        <f t="shared" si="6"/>
        <v>338</v>
      </c>
      <c r="G99" s="143" t="s">
        <v>808</v>
      </c>
      <c r="H99" s="144">
        <f t="shared" si="7"/>
        <v>223</v>
      </c>
      <c r="I99" s="141" t="s">
        <v>826</v>
      </c>
      <c r="J99" s="118">
        <f t="shared" si="8"/>
        <v>162</v>
      </c>
      <c r="K99" s="118"/>
      <c r="L99" s="145"/>
      <c r="M99" s="143" t="s">
        <v>1</v>
      </c>
      <c r="N99" s="118" t="s">
        <v>827</v>
      </c>
      <c r="O99" s="144">
        <f t="shared" si="9"/>
        <v>299</v>
      </c>
      <c r="P99" s="141"/>
      <c r="Q99" s="118"/>
      <c r="R99" s="118"/>
      <c r="S99" s="118"/>
      <c r="T99" s="118"/>
      <c r="U99" s="186" t="s">
        <v>24</v>
      </c>
      <c r="V99" s="114"/>
      <c r="W99" s="114"/>
      <c r="X99" s="114"/>
      <c r="Y99" s="114"/>
      <c r="Z99" s="114"/>
    </row>
    <row r="100" spans="1:26" ht="12.75" customHeight="1">
      <c r="A100" s="184">
        <f t="shared" si="5"/>
        <v>1010</v>
      </c>
      <c r="B100" s="194" t="s">
        <v>138</v>
      </c>
      <c r="C100" s="196">
        <v>39032</v>
      </c>
      <c r="D100" s="155" t="s">
        <v>466</v>
      </c>
      <c r="E100" s="141" t="s">
        <v>666</v>
      </c>
      <c r="F100" s="142">
        <f t="shared" si="6"/>
        <v>299</v>
      </c>
      <c r="G100" s="143" t="s">
        <v>557</v>
      </c>
      <c r="H100" s="144">
        <f t="shared" si="7"/>
        <v>133</v>
      </c>
      <c r="I100" s="141" t="s">
        <v>828</v>
      </c>
      <c r="J100" s="118">
        <f t="shared" si="8"/>
        <v>202</v>
      </c>
      <c r="K100" s="118"/>
      <c r="L100" s="145"/>
      <c r="M100" s="143" t="s">
        <v>1</v>
      </c>
      <c r="N100" s="118" t="s">
        <v>829</v>
      </c>
      <c r="O100" s="144">
        <f t="shared" si="9"/>
        <v>376</v>
      </c>
      <c r="P100" s="141"/>
      <c r="Q100" s="118"/>
      <c r="R100" s="118"/>
      <c r="S100" s="118"/>
      <c r="T100" s="118"/>
      <c r="U100" s="186" t="s">
        <v>25</v>
      </c>
      <c r="V100" s="114"/>
      <c r="W100" s="114"/>
      <c r="X100" s="114"/>
      <c r="Y100" s="114"/>
      <c r="Z100" s="114"/>
    </row>
    <row r="101" spans="1:26" ht="12.75" customHeight="1">
      <c r="A101" s="184">
        <f t="shared" si="5"/>
        <v>996</v>
      </c>
      <c r="B101" s="194" t="s">
        <v>133</v>
      </c>
      <c r="C101" s="196">
        <v>38602</v>
      </c>
      <c r="D101" s="155" t="s">
        <v>466</v>
      </c>
      <c r="E101" s="141" t="s">
        <v>830</v>
      </c>
      <c r="F101" s="142">
        <f t="shared" si="6"/>
        <v>272</v>
      </c>
      <c r="G101" s="143" t="s">
        <v>831</v>
      </c>
      <c r="H101" s="144">
        <f t="shared" si="7"/>
        <v>204</v>
      </c>
      <c r="I101" s="141" t="s">
        <v>832</v>
      </c>
      <c r="J101" s="118">
        <f t="shared" si="8"/>
        <v>218</v>
      </c>
      <c r="K101" s="118"/>
      <c r="L101" s="145"/>
      <c r="M101" s="143" t="s">
        <v>1</v>
      </c>
      <c r="N101" s="118" t="s">
        <v>833</v>
      </c>
      <c r="O101" s="144">
        <f t="shared" si="9"/>
        <v>302</v>
      </c>
      <c r="P101" s="141"/>
      <c r="Q101" s="118"/>
      <c r="R101" s="118"/>
      <c r="S101" s="118"/>
      <c r="T101" s="118"/>
      <c r="U101" s="186" t="s">
        <v>27</v>
      </c>
      <c r="V101" s="114"/>
      <c r="W101" s="114"/>
      <c r="X101" s="114"/>
      <c r="Y101" s="114"/>
      <c r="Z101" s="114"/>
    </row>
    <row r="102" spans="1:26" ht="12.75" customHeight="1">
      <c r="A102" s="184">
        <f t="shared" si="5"/>
        <v>996</v>
      </c>
      <c r="B102" s="194" t="s">
        <v>338</v>
      </c>
      <c r="C102" s="139">
        <v>2005</v>
      </c>
      <c r="D102" s="193" t="s">
        <v>478</v>
      </c>
      <c r="E102" s="141" t="s">
        <v>462</v>
      </c>
      <c r="F102" s="142">
        <f t="shared" si="6"/>
        <v>489</v>
      </c>
      <c r="G102" s="143" t="s">
        <v>612</v>
      </c>
      <c r="H102" s="144">
        <f t="shared" si="7"/>
        <v>182</v>
      </c>
      <c r="I102" s="141" t="s">
        <v>834</v>
      </c>
      <c r="J102" s="118">
        <f t="shared" si="8"/>
        <v>143</v>
      </c>
      <c r="K102" s="118"/>
      <c r="L102" s="145"/>
      <c r="M102" s="143" t="s">
        <v>1</v>
      </c>
      <c r="N102" s="118" t="s">
        <v>835</v>
      </c>
      <c r="O102" s="144">
        <f t="shared" si="9"/>
        <v>182</v>
      </c>
      <c r="P102" s="141"/>
      <c r="Q102" s="118"/>
      <c r="R102" s="118"/>
      <c r="S102" s="118"/>
      <c r="T102" s="118"/>
      <c r="U102" s="186" t="s">
        <v>28</v>
      </c>
      <c r="V102" s="114"/>
      <c r="W102" s="114"/>
      <c r="X102" s="114"/>
      <c r="Y102" s="114"/>
      <c r="Z102" s="114"/>
    </row>
    <row r="103" spans="1:26" ht="12.75" customHeight="1">
      <c r="A103" s="184">
        <f t="shared" si="5"/>
        <v>990</v>
      </c>
      <c r="B103" s="187" t="s">
        <v>134</v>
      </c>
      <c r="C103" s="188" t="s">
        <v>836</v>
      </c>
      <c r="D103" s="189" t="s">
        <v>466</v>
      </c>
      <c r="E103" s="141" t="s">
        <v>837</v>
      </c>
      <c r="F103" s="142">
        <f t="shared" si="6"/>
        <v>274</v>
      </c>
      <c r="G103" s="143" t="s">
        <v>586</v>
      </c>
      <c r="H103" s="144">
        <f t="shared" si="7"/>
        <v>192</v>
      </c>
      <c r="I103" s="141" t="s">
        <v>838</v>
      </c>
      <c r="J103" s="118">
        <f t="shared" si="8"/>
        <v>176</v>
      </c>
      <c r="K103" s="118"/>
      <c r="L103" s="145"/>
      <c r="M103" s="143" t="s">
        <v>1</v>
      </c>
      <c r="N103" s="118" t="s">
        <v>839</v>
      </c>
      <c r="O103" s="144">
        <f t="shared" si="9"/>
        <v>348</v>
      </c>
      <c r="P103" s="141"/>
      <c r="Q103" s="118"/>
      <c r="R103" s="118"/>
      <c r="S103" s="118"/>
      <c r="T103" s="118"/>
      <c r="U103" s="186" t="s">
        <v>29</v>
      </c>
      <c r="V103" s="114"/>
      <c r="W103" s="114"/>
      <c r="X103" s="114"/>
      <c r="Y103" s="114"/>
      <c r="Z103" s="114"/>
    </row>
    <row r="104" spans="1:26" ht="12.75" customHeight="1">
      <c r="A104" s="184">
        <f t="shared" si="5"/>
        <v>988</v>
      </c>
      <c r="B104" s="192" t="s">
        <v>434</v>
      </c>
      <c r="C104" s="153">
        <v>38376</v>
      </c>
      <c r="D104" s="193" t="s">
        <v>490</v>
      </c>
      <c r="E104" s="141" t="s">
        <v>569</v>
      </c>
      <c r="F104" s="142">
        <f t="shared" si="6"/>
        <v>389</v>
      </c>
      <c r="G104" s="143" t="s">
        <v>840</v>
      </c>
      <c r="H104" s="144">
        <f t="shared" si="7"/>
        <v>186</v>
      </c>
      <c r="I104" s="141" t="s">
        <v>841</v>
      </c>
      <c r="J104" s="118">
        <f t="shared" si="8"/>
        <v>148</v>
      </c>
      <c r="K104" s="118"/>
      <c r="L104" s="145"/>
      <c r="M104" s="143" t="s">
        <v>1</v>
      </c>
      <c r="N104" s="118" t="s">
        <v>644</v>
      </c>
      <c r="O104" s="144">
        <f t="shared" si="9"/>
        <v>265</v>
      </c>
      <c r="P104" s="141"/>
      <c r="Q104" s="118"/>
      <c r="R104" s="118"/>
      <c r="S104" s="118"/>
      <c r="T104" s="118"/>
      <c r="U104" s="186" t="s">
        <v>30</v>
      </c>
      <c r="V104" s="114"/>
      <c r="W104" s="114"/>
      <c r="X104" s="114"/>
      <c r="Y104" s="114"/>
      <c r="Z104" s="114"/>
    </row>
    <row r="105" spans="1:26" ht="12.75" customHeight="1">
      <c r="A105" s="184">
        <f t="shared" si="5"/>
        <v>964</v>
      </c>
      <c r="B105" s="192" t="s">
        <v>260</v>
      </c>
      <c r="C105" s="153">
        <v>38489</v>
      </c>
      <c r="D105" s="193" t="s">
        <v>490</v>
      </c>
      <c r="E105" s="141" t="s">
        <v>842</v>
      </c>
      <c r="F105" s="142">
        <f t="shared" si="6"/>
        <v>361</v>
      </c>
      <c r="G105" s="143" t="s">
        <v>756</v>
      </c>
      <c r="H105" s="144">
        <f t="shared" si="7"/>
        <v>196</v>
      </c>
      <c r="I105" s="141" t="s">
        <v>843</v>
      </c>
      <c r="J105" s="118">
        <f t="shared" si="8"/>
        <v>168</v>
      </c>
      <c r="K105" s="118"/>
      <c r="L105" s="145"/>
      <c r="M105" s="143" t="s">
        <v>1</v>
      </c>
      <c r="N105" s="118" t="s">
        <v>844</v>
      </c>
      <c r="O105" s="144">
        <f t="shared" si="9"/>
        <v>239</v>
      </c>
      <c r="P105" s="141"/>
      <c r="Q105" s="118"/>
      <c r="R105" s="118"/>
      <c r="S105" s="118"/>
      <c r="T105" s="118"/>
      <c r="U105" s="186" t="s">
        <v>31</v>
      </c>
      <c r="V105" s="114"/>
      <c r="W105" s="114"/>
      <c r="X105" s="114"/>
      <c r="Y105" s="114"/>
      <c r="Z105" s="114"/>
    </row>
    <row r="106" spans="1:26" ht="12.75" customHeight="1">
      <c r="A106" s="184">
        <f t="shared" si="5"/>
        <v>929</v>
      </c>
      <c r="B106" s="190" t="s">
        <v>256</v>
      </c>
      <c r="C106" s="118" t="s">
        <v>845</v>
      </c>
      <c r="D106" s="144" t="s">
        <v>472</v>
      </c>
      <c r="E106" s="141" t="s">
        <v>573</v>
      </c>
      <c r="F106" s="142">
        <f t="shared" si="6"/>
        <v>302</v>
      </c>
      <c r="G106" s="143" t="s">
        <v>846</v>
      </c>
      <c r="H106" s="144">
        <f t="shared" si="7"/>
        <v>148</v>
      </c>
      <c r="I106" s="141" t="s">
        <v>796</v>
      </c>
      <c r="J106" s="118">
        <f t="shared" si="8"/>
        <v>67</v>
      </c>
      <c r="K106" s="118"/>
      <c r="L106" s="145"/>
      <c r="M106" s="143" t="s">
        <v>1</v>
      </c>
      <c r="N106" s="118" t="s">
        <v>847</v>
      </c>
      <c r="O106" s="144">
        <f t="shared" si="9"/>
        <v>412</v>
      </c>
      <c r="P106" s="198"/>
      <c r="Q106" s="161"/>
      <c r="R106" s="161"/>
      <c r="S106" s="161"/>
      <c r="T106" s="118"/>
      <c r="U106" s="186" t="s">
        <v>36</v>
      </c>
      <c r="V106" s="114"/>
      <c r="W106" s="114"/>
      <c r="X106" s="114"/>
      <c r="Y106" s="114"/>
      <c r="Z106" s="114"/>
    </row>
    <row r="107" spans="1:26" ht="12.75" customHeight="1">
      <c r="A107" s="184">
        <f t="shared" si="5"/>
        <v>927</v>
      </c>
      <c r="B107" s="185" t="s">
        <v>236</v>
      </c>
      <c r="C107" s="159">
        <v>2006</v>
      </c>
      <c r="D107" s="149" t="s">
        <v>452</v>
      </c>
      <c r="E107" s="141" t="s">
        <v>848</v>
      </c>
      <c r="F107" s="142">
        <f t="shared" si="6"/>
        <v>328</v>
      </c>
      <c r="G107" s="143" t="s">
        <v>586</v>
      </c>
      <c r="H107" s="144">
        <f t="shared" si="7"/>
        <v>192</v>
      </c>
      <c r="I107" s="141" t="s">
        <v>613</v>
      </c>
      <c r="J107" s="118">
        <f t="shared" si="8"/>
        <v>184</v>
      </c>
      <c r="K107" s="118"/>
      <c r="L107" s="145"/>
      <c r="M107" s="143" t="s">
        <v>1</v>
      </c>
      <c r="N107" s="118" t="s">
        <v>849</v>
      </c>
      <c r="O107" s="144">
        <f t="shared" si="9"/>
        <v>223</v>
      </c>
      <c r="P107" s="141"/>
      <c r="Q107" s="118"/>
      <c r="R107" s="118"/>
      <c r="S107" s="118"/>
      <c r="T107" s="118"/>
      <c r="U107" s="186" t="s">
        <v>40</v>
      </c>
      <c r="V107" s="114"/>
      <c r="W107" s="114"/>
      <c r="X107" s="114"/>
      <c r="Y107" s="114"/>
      <c r="Z107" s="114"/>
    </row>
    <row r="108" spans="1:26" ht="12.75" customHeight="1">
      <c r="A108" s="184">
        <f t="shared" si="5"/>
        <v>926</v>
      </c>
      <c r="B108" s="194" t="s">
        <v>235</v>
      </c>
      <c r="C108" s="196">
        <v>38531</v>
      </c>
      <c r="D108" s="155" t="s">
        <v>466</v>
      </c>
      <c r="E108" s="141" t="s">
        <v>850</v>
      </c>
      <c r="F108" s="142">
        <f t="shared" si="6"/>
        <v>353</v>
      </c>
      <c r="G108" s="143" t="s">
        <v>681</v>
      </c>
      <c r="H108" s="144">
        <f t="shared" si="7"/>
        <v>114</v>
      </c>
      <c r="I108" s="141" t="s">
        <v>851</v>
      </c>
      <c r="J108" s="118">
        <f t="shared" si="8"/>
        <v>252</v>
      </c>
      <c r="K108" s="118"/>
      <c r="L108" s="145"/>
      <c r="M108" s="143" t="s">
        <v>1</v>
      </c>
      <c r="N108" s="118" t="s">
        <v>852</v>
      </c>
      <c r="O108" s="144">
        <f t="shared" si="9"/>
        <v>207</v>
      </c>
      <c r="P108" s="141"/>
      <c r="Q108" s="118"/>
      <c r="R108" s="118"/>
      <c r="S108" s="118"/>
      <c r="T108" s="118"/>
      <c r="U108" s="186" t="s">
        <v>53</v>
      </c>
      <c r="V108" s="114"/>
      <c r="W108" s="114"/>
      <c r="X108" s="114"/>
      <c r="Y108" s="114"/>
      <c r="Z108" s="114"/>
    </row>
    <row r="109" spans="1:26" ht="12.75" customHeight="1">
      <c r="A109" s="184">
        <f t="shared" si="5"/>
        <v>922</v>
      </c>
      <c r="B109" s="187" t="s">
        <v>245</v>
      </c>
      <c r="C109" s="188" t="s">
        <v>853</v>
      </c>
      <c r="D109" s="189" t="s">
        <v>446</v>
      </c>
      <c r="E109" s="141" t="s">
        <v>854</v>
      </c>
      <c r="F109" s="142">
        <f t="shared" si="6"/>
        <v>386</v>
      </c>
      <c r="G109" s="143" t="s">
        <v>855</v>
      </c>
      <c r="H109" s="144">
        <f t="shared" si="7"/>
        <v>227</v>
      </c>
      <c r="I109" s="141" t="s">
        <v>856</v>
      </c>
      <c r="J109" s="118">
        <f t="shared" si="8"/>
        <v>149</v>
      </c>
      <c r="K109" s="118"/>
      <c r="L109" s="145"/>
      <c r="M109" s="143" t="s">
        <v>1</v>
      </c>
      <c r="N109" s="118" t="s">
        <v>857</v>
      </c>
      <c r="O109" s="144">
        <f t="shared" si="9"/>
        <v>160</v>
      </c>
      <c r="P109" s="141"/>
      <c r="Q109" s="118"/>
      <c r="R109" s="118"/>
      <c r="S109" s="118"/>
      <c r="T109" s="118"/>
      <c r="U109" s="186" t="s">
        <v>54</v>
      </c>
      <c r="V109" s="114"/>
      <c r="W109" s="114"/>
      <c r="X109" s="114"/>
      <c r="Y109" s="114"/>
      <c r="Z109" s="114"/>
    </row>
    <row r="110" spans="1:26" ht="12.75" customHeight="1">
      <c r="A110" s="184">
        <f t="shared" si="5"/>
        <v>902</v>
      </c>
      <c r="B110" s="187" t="s">
        <v>240</v>
      </c>
      <c r="C110" s="188" t="s">
        <v>858</v>
      </c>
      <c r="D110" s="189" t="s">
        <v>446</v>
      </c>
      <c r="E110" s="141" t="s">
        <v>509</v>
      </c>
      <c r="F110" s="142">
        <f t="shared" si="6"/>
        <v>426</v>
      </c>
      <c r="G110" s="143" t="s">
        <v>802</v>
      </c>
      <c r="H110" s="144" t="s">
        <v>74</v>
      </c>
      <c r="I110" s="141" t="s">
        <v>859</v>
      </c>
      <c r="J110" s="118">
        <f t="shared" si="8"/>
        <v>156</v>
      </c>
      <c r="K110" s="118"/>
      <c r="L110" s="145"/>
      <c r="M110" s="143" t="s">
        <v>1</v>
      </c>
      <c r="N110" s="118" t="s">
        <v>860</v>
      </c>
      <c r="O110" s="144">
        <f t="shared" si="9"/>
        <v>320</v>
      </c>
      <c r="P110" s="141"/>
      <c r="Q110" s="118"/>
      <c r="R110" s="118"/>
      <c r="S110" s="118"/>
      <c r="T110" s="118"/>
      <c r="U110" s="186" t="s">
        <v>55</v>
      </c>
      <c r="V110" s="114"/>
      <c r="W110" s="114"/>
      <c r="X110" s="114"/>
      <c r="Y110" s="114"/>
      <c r="Z110" s="114"/>
    </row>
    <row r="111" spans="1:26" ht="12.75" customHeight="1">
      <c r="A111" s="184">
        <f t="shared" si="5"/>
        <v>899</v>
      </c>
      <c r="B111" s="194" t="s">
        <v>861</v>
      </c>
      <c r="C111" s="153">
        <v>38573</v>
      </c>
      <c r="D111" s="193" t="s">
        <v>478</v>
      </c>
      <c r="E111" s="141" t="s">
        <v>862</v>
      </c>
      <c r="F111" s="142">
        <f t="shared" si="6"/>
        <v>384</v>
      </c>
      <c r="G111" s="143" t="s">
        <v>570</v>
      </c>
      <c r="H111" s="144">
        <f aca="true" t="shared" si="10" ref="H111:H130">IF(G111&lt;&gt;0,INT(0.188807*((G111*100)-210)^1.41),0)</f>
        <v>188</v>
      </c>
      <c r="I111" s="141" t="s">
        <v>863</v>
      </c>
      <c r="J111" s="118">
        <f t="shared" si="8"/>
        <v>110</v>
      </c>
      <c r="K111" s="118"/>
      <c r="L111" s="145"/>
      <c r="M111" s="143" t="s">
        <v>1</v>
      </c>
      <c r="N111" s="118" t="s">
        <v>864</v>
      </c>
      <c r="O111" s="144">
        <f t="shared" si="9"/>
        <v>217</v>
      </c>
      <c r="P111" s="141"/>
      <c r="Q111" s="118"/>
      <c r="R111" s="118"/>
      <c r="S111" s="118"/>
      <c r="T111" s="118"/>
      <c r="U111" s="186" t="s">
        <v>56</v>
      </c>
      <c r="V111" s="114"/>
      <c r="W111" s="114"/>
      <c r="X111" s="114"/>
      <c r="Y111" s="114"/>
      <c r="Z111" s="114"/>
    </row>
    <row r="112" spans="1:26" ht="12.75" customHeight="1">
      <c r="A112" s="184">
        <f t="shared" si="5"/>
        <v>876</v>
      </c>
      <c r="B112" s="194" t="s">
        <v>262</v>
      </c>
      <c r="C112" s="196">
        <v>38850</v>
      </c>
      <c r="D112" s="155" t="s">
        <v>466</v>
      </c>
      <c r="E112" s="141" t="s">
        <v>622</v>
      </c>
      <c r="F112" s="142">
        <f t="shared" si="6"/>
        <v>365</v>
      </c>
      <c r="G112" s="143" t="s">
        <v>865</v>
      </c>
      <c r="H112" s="144">
        <f t="shared" si="10"/>
        <v>155</v>
      </c>
      <c r="I112" s="141" t="s">
        <v>866</v>
      </c>
      <c r="J112" s="118">
        <f t="shared" si="8"/>
        <v>146</v>
      </c>
      <c r="K112" s="118"/>
      <c r="L112" s="145"/>
      <c r="M112" s="143" t="s">
        <v>1</v>
      </c>
      <c r="N112" s="118" t="s">
        <v>867</v>
      </c>
      <c r="O112" s="144">
        <f t="shared" si="9"/>
        <v>210</v>
      </c>
      <c r="P112" s="141"/>
      <c r="Q112" s="118"/>
      <c r="R112" s="118"/>
      <c r="S112" s="118"/>
      <c r="T112" s="118"/>
      <c r="U112" s="186" t="s">
        <v>57</v>
      </c>
      <c r="V112" s="114"/>
      <c r="W112" s="114"/>
      <c r="X112" s="114"/>
      <c r="Y112" s="114"/>
      <c r="Z112" s="114"/>
    </row>
    <row r="113" spans="1:26" ht="12.75" customHeight="1">
      <c r="A113" s="184">
        <f t="shared" si="5"/>
        <v>876</v>
      </c>
      <c r="B113" s="190" t="s">
        <v>123</v>
      </c>
      <c r="C113" s="118" t="s">
        <v>198</v>
      </c>
      <c r="D113" s="144" t="s">
        <v>472</v>
      </c>
      <c r="E113" s="141" t="s">
        <v>854</v>
      </c>
      <c r="F113" s="142">
        <f t="shared" si="6"/>
        <v>386</v>
      </c>
      <c r="G113" s="143" t="s">
        <v>586</v>
      </c>
      <c r="H113" s="144">
        <f t="shared" si="10"/>
        <v>192</v>
      </c>
      <c r="I113" s="141" t="s">
        <v>868</v>
      </c>
      <c r="J113" s="118">
        <f t="shared" si="8"/>
        <v>86</v>
      </c>
      <c r="K113" s="118"/>
      <c r="L113" s="145"/>
      <c r="M113" s="143" t="s">
        <v>1</v>
      </c>
      <c r="N113" s="118" t="s">
        <v>869</v>
      </c>
      <c r="O113" s="144">
        <f t="shared" si="9"/>
        <v>212</v>
      </c>
      <c r="P113" s="141"/>
      <c r="Q113" s="118"/>
      <c r="R113" s="118"/>
      <c r="S113" s="118"/>
      <c r="T113" s="118"/>
      <c r="U113" s="186" t="s">
        <v>58</v>
      </c>
      <c r="V113" s="114"/>
      <c r="W113" s="114"/>
      <c r="X113" s="114"/>
      <c r="Y113" s="114"/>
      <c r="Z113" s="114"/>
    </row>
    <row r="114" spans="1:26" ht="12.75" customHeight="1">
      <c r="A114" s="184">
        <f t="shared" si="5"/>
        <v>873</v>
      </c>
      <c r="B114" s="192" t="s">
        <v>870</v>
      </c>
      <c r="C114" s="153">
        <v>38467</v>
      </c>
      <c r="D114" s="193" t="s">
        <v>478</v>
      </c>
      <c r="E114" s="141" t="s">
        <v>871</v>
      </c>
      <c r="F114" s="142">
        <f t="shared" si="6"/>
        <v>316</v>
      </c>
      <c r="G114" s="143" t="s">
        <v>831</v>
      </c>
      <c r="H114" s="144">
        <f t="shared" si="10"/>
        <v>204</v>
      </c>
      <c r="I114" s="141" t="s">
        <v>872</v>
      </c>
      <c r="J114" s="118">
        <f t="shared" si="8"/>
        <v>105</v>
      </c>
      <c r="K114" s="118"/>
      <c r="L114" s="145"/>
      <c r="M114" s="143" t="s">
        <v>1</v>
      </c>
      <c r="N114" s="118" t="s">
        <v>873</v>
      </c>
      <c r="O114" s="144">
        <f t="shared" si="9"/>
        <v>248</v>
      </c>
      <c r="P114" s="141"/>
      <c r="Q114" s="118"/>
      <c r="R114" s="118"/>
      <c r="S114" s="118"/>
      <c r="T114" s="118"/>
      <c r="U114" s="186" t="s">
        <v>59</v>
      </c>
      <c r="V114" s="114"/>
      <c r="W114" s="114"/>
      <c r="X114" s="114"/>
      <c r="Y114" s="114"/>
      <c r="Z114" s="114"/>
    </row>
    <row r="115" spans="1:26" ht="12.75" customHeight="1">
      <c r="A115" s="184">
        <f t="shared" si="5"/>
        <v>863</v>
      </c>
      <c r="B115" s="190" t="s">
        <v>874</v>
      </c>
      <c r="C115" s="118" t="s">
        <v>875</v>
      </c>
      <c r="D115" s="144" t="s">
        <v>478</v>
      </c>
      <c r="E115" s="141" t="s">
        <v>876</v>
      </c>
      <c r="F115" s="142">
        <f t="shared" si="6"/>
        <v>304</v>
      </c>
      <c r="G115" s="143" t="s">
        <v>589</v>
      </c>
      <c r="H115" s="144">
        <f t="shared" si="10"/>
        <v>163</v>
      </c>
      <c r="I115" s="141" t="s">
        <v>877</v>
      </c>
      <c r="J115" s="118">
        <f t="shared" si="8"/>
        <v>172</v>
      </c>
      <c r="K115" s="118"/>
      <c r="L115" s="145"/>
      <c r="M115" s="143" t="s">
        <v>1</v>
      </c>
      <c r="N115" s="118" t="s">
        <v>878</v>
      </c>
      <c r="O115" s="144">
        <f t="shared" si="9"/>
        <v>224</v>
      </c>
      <c r="P115" s="141"/>
      <c r="Q115" s="118"/>
      <c r="R115" s="118"/>
      <c r="S115" s="118"/>
      <c r="T115" s="118"/>
      <c r="U115" s="186" t="s">
        <v>101</v>
      </c>
      <c r="V115" s="114"/>
      <c r="W115" s="114"/>
      <c r="X115" s="114"/>
      <c r="Y115" s="114"/>
      <c r="Z115" s="114"/>
    </row>
    <row r="116" spans="1:26" ht="12.75" customHeight="1">
      <c r="A116" s="184">
        <f t="shared" si="5"/>
        <v>860</v>
      </c>
      <c r="B116" s="190" t="s">
        <v>879</v>
      </c>
      <c r="C116" s="118" t="s">
        <v>880</v>
      </c>
      <c r="D116" s="144" t="s">
        <v>472</v>
      </c>
      <c r="E116" s="141" t="s">
        <v>818</v>
      </c>
      <c r="F116" s="142">
        <f t="shared" si="6"/>
        <v>324</v>
      </c>
      <c r="G116" s="143" t="s">
        <v>802</v>
      </c>
      <c r="H116" s="144">
        <f t="shared" si="10"/>
        <v>99</v>
      </c>
      <c r="I116" s="141" t="s">
        <v>881</v>
      </c>
      <c r="J116" s="118">
        <f t="shared" si="8"/>
        <v>91</v>
      </c>
      <c r="K116" s="118"/>
      <c r="L116" s="145"/>
      <c r="M116" s="143" t="s">
        <v>1</v>
      </c>
      <c r="N116" s="118" t="s">
        <v>882</v>
      </c>
      <c r="O116" s="144">
        <f t="shared" si="9"/>
        <v>346</v>
      </c>
      <c r="P116" s="141"/>
      <c r="Q116" s="118"/>
      <c r="R116" s="118"/>
      <c r="S116" s="118"/>
      <c r="T116" s="118"/>
      <c r="U116" s="186" t="s">
        <v>102</v>
      </c>
      <c r="V116" s="114"/>
      <c r="W116" s="114"/>
      <c r="X116" s="114"/>
      <c r="Y116" s="114"/>
      <c r="Z116" s="114"/>
    </row>
    <row r="117" spans="1:26" ht="12.75" customHeight="1">
      <c r="A117" s="184">
        <f t="shared" si="5"/>
        <v>856</v>
      </c>
      <c r="B117" s="194" t="s">
        <v>354</v>
      </c>
      <c r="C117" s="118" t="s">
        <v>200</v>
      </c>
      <c r="D117" s="193" t="s">
        <v>699</v>
      </c>
      <c r="E117" s="141" t="s">
        <v>531</v>
      </c>
      <c r="F117" s="142">
        <f t="shared" si="6"/>
        <v>424</v>
      </c>
      <c r="G117" s="143" t="s">
        <v>522</v>
      </c>
      <c r="H117" s="144">
        <f t="shared" si="10"/>
        <v>178</v>
      </c>
      <c r="I117" s="141" t="s">
        <v>883</v>
      </c>
      <c r="J117" s="118">
        <f t="shared" si="8"/>
        <v>87</v>
      </c>
      <c r="K117" s="118"/>
      <c r="L117" s="145"/>
      <c r="M117" s="143" t="s">
        <v>1</v>
      </c>
      <c r="N117" s="118" t="s">
        <v>884</v>
      </c>
      <c r="O117" s="144">
        <f t="shared" si="9"/>
        <v>167</v>
      </c>
      <c r="P117" s="141"/>
      <c r="Q117" s="118"/>
      <c r="R117" s="118"/>
      <c r="S117" s="118"/>
      <c r="T117" s="118"/>
      <c r="U117" s="186" t="s">
        <v>103</v>
      </c>
      <c r="V117" s="114"/>
      <c r="W117" s="114"/>
      <c r="X117" s="114"/>
      <c r="Y117" s="114"/>
      <c r="Z117" s="114"/>
    </row>
    <row r="118" spans="1:26" ht="12.75" customHeight="1">
      <c r="A118" s="184">
        <f t="shared" si="5"/>
        <v>855</v>
      </c>
      <c r="B118" s="185" t="s">
        <v>233</v>
      </c>
      <c r="C118" s="159" t="s">
        <v>200</v>
      </c>
      <c r="D118" s="149" t="s">
        <v>452</v>
      </c>
      <c r="E118" s="141" t="s">
        <v>885</v>
      </c>
      <c r="F118" s="142">
        <f t="shared" si="6"/>
        <v>276</v>
      </c>
      <c r="G118" s="143" t="s">
        <v>709</v>
      </c>
      <c r="H118" s="144">
        <f t="shared" si="10"/>
        <v>87</v>
      </c>
      <c r="I118" s="141" t="s">
        <v>886</v>
      </c>
      <c r="J118" s="118">
        <f t="shared" si="8"/>
        <v>183</v>
      </c>
      <c r="K118" s="118"/>
      <c r="L118" s="145"/>
      <c r="M118" s="143" t="s">
        <v>1</v>
      </c>
      <c r="N118" s="118" t="s">
        <v>887</v>
      </c>
      <c r="O118" s="144">
        <f t="shared" si="9"/>
        <v>309</v>
      </c>
      <c r="P118" s="141"/>
      <c r="Q118" s="118"/>
      <c r="R118" s="118"/>
      <c r="S118" s="118"/>
      <c r="T118" s="118"/>
      <c r="U118" s="186" t="s">
        <v>104</v>
      </c>
      <c r="V118" s="114"/>
      <c r="W118" s="114"/>
      <c r="X118" s="114"/>
      <c r="Y118" s="114"/>
      <c r="Z118" s="114"/>
    </row>
    <row r="119" spans="1:26" ht="12.75" customHeight="1">
      <c r="A119" s="184">
        <f t="shared" si="5"/>
        <v>854</v>
      </c>
      <c r="B119" s="192" t="s">
        <v>888</v>
      </c>
      <c r="C119" s="153">
        <v>38623</v>
      </c>
      <c r="D119" s="193" t="s">
        <v>490</v>
      </c>
      <c r="E119" s="141" t="s">
        <v>491</v>
      </c>
      <c r="F119" s="142">
        <f t="shared" si="6"/>
        <v>363</v>
      </c>
      <c r="G119" s="143" t="s">
        <v>889</v>
      </c>
      <c r="H119" s="144">
        <f t="shared" si="10"/>
        <v>124</v>
      </c>
      <c r="I119" s="141" t="s">
        <v>890</v>
      </c>
      <c r="J119" s="118">
        <f t="shared" si="8"/>
        <v>158</v>
      </c>
      <c r="K119" s="118"/>
      <c r="L119" s="145"/>
      <c r="M119" s="143" t="s">
        <v>1</v>
      </c>
      <c r="N119" s="118" t="s">
        <v>455</v>
      </c>
      <c r="O119" s="144">
        <f t="shared" si="9"/>
        <v>209</v>
      </c>
      <c r="P119" s="141"/>
      <c r="Q119" s="118"/>
      <c r="R119" s="118"/>
      <c r="S119" s="118"/>
      <c r="T119" s="118"/>
      <c r="U119" s="186" t="s">
        <v>105</v>
      </c>
      <c r="V119" s="114"/>
      <c r="W119" s="114"/>
      <c r="X119" s="114"/>
      <c r="Y119" s="114"/>
      <c r="Z119" s="114"/>
    </row>
    <row r="120" spans="1:26" ht="12.75" customHeight="1">
      <c r="A120" s="184">
        <f t="shared" si="5"/>
        <v>845</v>
      </c>
      <c r="B120" s="190" t="s">
        <v>241</v>
      </c>
      <c r="C120" s="118" t="s">
        <v>198</v>
      </c>
      <c r="D120" s="144" t="s">
        <v>649</v>
      </c>
      <c r="E120" s="141" t="s">
        <v>814</v>
      </c>
      <c r="F120" s="142">
        <f t="shared" si="6"/>
        <v>306</v>
      </c>
      <c r="G120" s="143" t="s">
        <v>496</v>
      </c>
      <c r="H120" s="144">
        <f t="shared" si="10"/>
        <v>225</v>
      </c>
      <c r="I120" s="141" t="s">
        <v>891</v>
      </c>
      <c r="J120" s="118">
        <f t="shared" si="8"/>
        <v>197</v>
      </c>
      <c r="K120" s="118"/>
      <c r="L120" s="145"/>
      <c r="M120" s="143" t="s">
        <v>1</v>
      </c>
      <c r="N120" s="118" t="s">
        <v>892</v>
      </c>
      <c r="O120" s="144">
        <f t="shared" si="9"/>
        <v>117</v>
      </c>
      <c r="P120" s="141"/>
      <c r="Q120" s="118"/>
      <c r="R120" s="118"/>
      <c r="S120" s="118"/>
      <c r="T120" s="118"/>
      <c r="U120" s="186" t="s">
        <v>110</v>
      </c>
      <c r="V120" s="114"/>
      <c r="W120" s="114"/>
      <c r="X120" s="114"/>
      <c r="Y120" s="114"/>
      <c r="Z120" s="114"/>
    </row>
    <row r="121" spans="1:26" ht="12.75" customHeight="1">
      <c r="A121" s="184">
        <f t="shared" si="5"/>
        <v>843</v>
      </c>
      <c r="B121" s="185" t="s">
        <v>332</v>
      </c>
      <c r="C121" s="159" t="s">
        <v>200</v>
      </c>
      <c r="D121" s="149" t="s">
        <v>452</v>
      </c>
      <c r="E121" s="141" t="s">
        <v>893</v>
      </c>
      <c r="F121" s="142">
        <f t="shared" si="6"/>
        <v>267</v>
      </c>
      <c r="G121" s="143" t="s">
        <v>894</v>
      </c>
      <c r="H121" s="144">
        <f t="shared" si="10"/>
        <v>176</v>
      </c>
      <c r="I121" s="141" t="s">
        <v>895</v>
      </c>
      <c r="J121" s="118">
        <f t="shared" si="8"/>
        <v>119</v>
      </c>
      <c r="K121" s="118"/>
      <c r="L121" s="145"/>
      <c r="M121" s="143" t="s">
        <v>1</v>
      </c>
      <c r="N121" s="118" t="s">
        <v>896</v>
      </c>
      <c r="O121" s="144">
        <f t="shared" si="9"/>
        <v>281</v>
      </c>
      <c r="P121" s="141"/>
      <c r="Q121" s="118"/>
      <c r="R121" s="118"/>
      <c r="S121" s="118"/>
      <c r="T121" s="118"/>
      <c r="U121" s="186" t="s">
        <v>111</v>
      </c>
      <c r="V121" s="114"/>
      <c r="W121" s="114"/>
      <c r="X121" s="114"/>
      <c r="Y121" s="114"/>
      <c r="Z121" s="114"/>
    </row>
    <row r="122" spans="1:26" ht="12.75" customHeight="1">
      <c r="A122" s="184">
        <f t="shared" si="5"/>
        <v>835</v>
      </c>
      <c r="B122" s="185" t="s">
        <v>897</v>
      </c>
      <c r="C122" s="159" t="s">
        <v>198</v>
      </c>
      <c r="D122" s="149" t="s">
        <v>452</v>
      </c>
      <c r="E122" s="141" t="s">
        <v>627</v>
      </c>
      <c r="F122" s="142">
        <f t="shared" si="6"/>
        <v>336</v>
      </c>
      <c r="G122" s="143" t="s">
        <v>898</v>
      </c>
      <c r="H122" s="144">
        <f t="shared" si="10"/>
        <v>122</v>
      </c>
      <c r="I122" s="141" t="s">
        <v>899</v>
      </c>
      <c r="J122" s="118">
        <f t="shared" si="8"/>
        <v>140</v>
      </c>
      <c r="K122" s="118"/>
      <c r="L122" s="145"/>
      <c r="M122" s="143" t="s">
        <v>1</v>
      </c>
      <c r="N122" s="118" t="s">
        <v>900</v>
      </c>
      <c r="O122" s="144">
        <f t="shared" si="9"/>
        <v>237</v>
      </c>
      <c r="P122" s="141"/>
      <c r="Q122" s="118"/>
      <c r="R122" s="118"/>
      <c r="S122" s="118"/>
      <c r="T122" s="118"/>
      <c r="U122" s="186" t="s">
        <v>112</v>
      </c>
      <c r="V122" s="114"/>
      <c r="W122" s="114"/>
      <c r="X122" s="114"/>
      <c r="Y122" s="114"/>
      <c r="Z122" s="114"/>
    </row>
    <row r="123" spans="1:26" ht="12.75" customHeight="1">
      <c r="A123" s="184">
        <f t="shared" si="5"/>
        <v>820</v>
      </c>
      <c r="B123" s="192" t="s">
        <v>901</v>
      </c>
      <c r="C123" s="153">
        <v>38458</v>
      </c>
      <c r="D123" s="193" t="s">
        <v>478</v>
      </c>
      <c r="E123" s="141" t="s">
        <v>902</v>
      </c>
      <c r="F123" s="142">
        <f t="shared" si="6"/>
        <v>213</v>
      </c>
      <c r="G123" s="143" t="s">
        <v>686</v>
      </c>
      <c r="H123" s="144">
        <f t="shared" si="10"/>
        <v>128</v>
      </c>
      <c r="I123" s="141" t="s">
        <v>891</v>
      </c>
      <c r="J123" s="118">
        <f t="shared" si="8"/>
        <v>197</v>
      </c>
      <c r="K123" s="118"/>
      <c r="L123" s="145"/>
      <c r="M123" s="143" t="s">
        <v>1</v>
      </c>
      <c r="N123" s="118" t="s">
        <v>903</v>
      </c>
      <c r="O123" s="144">
        <f t="shared" si="9"/>
        <v>282</v>
      </c>
      <c r="P123" s="141"/>
      <c r="Q123" s="118"/>
      <c r="R123" s="118"/>
      <c r="S123" s="118"/>
      <c r="T123" s="118"/>
      <c r="U123" s="186" t="s">
        <v>115</v>
      </c>
      <c r="V123" s="114"/>
      <c r="W123" s="114"/>
      <c r="X123" s="114"/>
      <c r="Y123" s="114"/>
      <c r="Z123" s="114"/>
    </row>
    <row r="124" spans="1:26" ht="12.75" customHeight="1">
      <c r="A124" s="184">
        <f t="shared" si="5"/>
        <v>800</v>
      </c>
      <c r="B124" s="194" t="s">
        <v>357</v>
      </c>
      <c r="C124" s="139">
        <v>2005</v>
      </c>
      <c r="D124" s="193" t="s">
        <v>699</v>
      </c>
      <c r="E124" s="141" t="s">
        <v>893</v>
      </c>
      <c r="F124" s="142">
        <f t="shared" si="6"/>
        <v>267</v>
      </c>
      <c r="G124" s="143" t="s">
        <v>775</v>
      </c>
      <c r="H124" s="144">
        <f t="shared" si="10"/>
        <v>208</v>
      </c>
      <c r="I124" s="141" t="s">
        <v>904</v>
      </c>
      <c r="J124" s="118">
        <f t="shared" si="8"/>
        <v>105</v>
      </c>
      <c r="K124" s="118"/>
      <c r="L124" s="145"/>
      <c r="M124" s="143" t="s">
        <v>1</v>
      </c>
      <c r="N124" s="118" t="s">
        <v>905</v>
      </c>
      <c r="O124" s="144">
        <f t="shared" si="9"/>
        <v>220</v>
      </c>
      <c r="P124" s="141"/>
      <c r="Q124" s="118"/>
      <c r="R124" s="118"/>
      <c r="S124" s="118"/>
      <c r="T124" s="118"/>
      <c r="U124" s="186" t="s">
        <v>116</v>
      </c>
      <c r="V124" s="114"/>
      <c r="W124" s="114"/>
      <c r="X124" s="114"/>
      <c r="Y124" s="114"/>
      <c r="Z124" s="114"/>
    </row>
    <row r="125" spans="1:26" ht="12.75" customHeight="1">
      <c r="A125" s="184">
        <f t="shared" si="5"/>
        <v>795</v>
      </c>
      <c r="B125" s="199" t="s">
        <v>906</v>
      </c>
      <c r="C125" s="200" t="s">
        <v>907</v>
      </c>
      <c r="D125" s="201" t="s">
        <v>466</v>
      </c>
      <c r="E125" s="141" t="s">
        <v>908</v>
      </c>
      <c r="F125" s="142">
        <f t="shared" si="6"/>
        <v>224</v>
      </c>
      <c r="G125" s="143" t="s">
        <v>753</v>
      </c>
      <c r="H125" s="144">
        <f t="shared" si="10"/>
        <v>212</v>
      </c>
      <c r="I125" s="141" t="s">
        <v>909</v>
      </c>
      <c r="J125" s="118">
        <f t="shared" si="8"/>
        <v>114</v>
      </c>
      <c r="K125" s="118"/>
      <c r="L125" s="145"/>
      <c r="M125" s="143" t="s">
        <v>1</v>
      </c>
      <c r="N125" s="118" t="s">
        <v>910</v>
      </c>
      <c r="O125" s="144">
        <f t="shared" si="9"/>
        <v>245</v>
      </c>
      <c r="P125" s="141"/>
      <c r="Q125" s="118"/>
      <c r="R125" s="118"/>
      <c r="S125" s="118"/>
      <c r="T125" s="118"/>
      <c r="U125" s="186" t="s">
        <v>144</v>
      </c>
      <c r="V125" s="114"/>
      <c r="W125" s="114"/>
      <c r="X125" s="114"/>
      <c r="Y125" s="114"/>
      <c r="Z125" s="114"/>
    </row>
    <row r="126" spans="1:26" ht="12.75" customHeight="1">
      <c r="A126" s="184">
        <f t="shared" si="5"/>
        <v>784</v>
      </c>
      <c r="B126" s="187" t="s">
        <v>911</v>
      </c>
      <c r="C126" s="188" t="s">
        <v>912</v>
      </c>
      <c r="D126" s="189" t="s">
        <v>446</v>
      </c>
      <c r="E126" s="141" t="s">
        <v>913</v>
      </c>
      <c r="F126" s="142">
        <f t="shared" si="6"/>
        <v>342</v>
      </c>
      <c r="G126" s="143" t="s">
        <v>914</v>
      </c>
      <c r="H126" s="144">
        <f t="shared" si="10"/>
        <v>102</v>
      </c>
      <c r="I126" s="141" t="s">
        <v>915</v>
      </c>
      <c r="J126" s="118">
        <f t="shared" si="8"/>
        <v>115</v>
      </c>
      <c r="K126" s="118"/>
      <c r="L126" s="145"/>
      <c r="M126" s="143" t="s">
        <v>1</v>
      </c>
      <c r="N126" s="118" t="s">
        <v>916</v>
      </c>
      <c r="O126" s="144">
        <f t="shared" si="9"/>
        <v>225</v>
      </c>
      <c r="P126" s="141"/>
      <c r="Q126" s="118"/>
      <c r="R126" s="118"/>
      <c r="S126" s="118"/>
      <c r="T126" s="118"/>
      <c r="U126" s="186" t="s">
        <v>145</v>
      </c>
      <c r="V126" s="114"/>
      <c r="W126" s="114"/>
      <c r="X126" s="114"/>
      <c r="Y126" s="114"/>
      <c r="Z126" s="114"/>
    </row>
    <row r="127" spans="1:26" ht="12.75" customHeight="1">
      <c r="A127" s="184">
        <f t="shared" si="5"/>
        <v>778</v>
      </c>
      <c r="B127" s="194" t="s">
        <v>917</v>
      </c>
      <c r="C127" s="118" t="s">
        <v>198</v>
      </c>
      <c r="D127" s="193" t="s">
        <v>452</v>
      </c>
      <c r="E127" s="141" t="s">
        <v>578</v>
      </c>
      <c r="F127" s="142">
        <f t="shared" si="6"/>
        <v>322</v>
      </c>
      <c r="G127" s="143" t="s">
        <v>775</v>
      </c>
      <c r="H127" s="144">
        <f t="shared" si="10"/>
        <v>208</v>
      </c>
      <c r="I127" s="141" t="s">
        <v>918</v>
      </c>
      <c r="J127" s="118">
        <f t="shared" si="8"/>
        <v>145</v>
      </c>
      <c r="K127" s="118"/>
      <c r="L127" s="145"/>
      <c r="M127" s="143" t="s">
        <v>1</v>
      </c>
      <c r="N127" s="118" t="s">
        <v>919</v>
      </c>
      <c r="O127" s="144">
        <f t="shared" si="9"/>
        <v>103</v>
      </c>
      <c r="P127" s="141"/>
      <c r="Q127" s="118"/>
      <c r="R127" s="118"/>
      <c r="S127" s="118"/>
      <c r="T127" s="118"/>
      <c r="U127" s="186" t="s">
        <v>146</v>
      </c>
      <c r="V127" s="114"/>
      <c r="W127" s="114"/>
      <c r="X127" s="114"/>
      <c r="Y127" s="114"/>
      <c r="Z127" s="114"/>
    </row>
    <row r="128" spans="1:26" ht="12.75" customHeight="1">
      <c r="A128" s="184">
        <f t="shared" si="5"/>
        <v>745</v>
      </c>
      <c r="B128" s="194" t="s">
        <v>137</v>
      </c>
      <c r="C128" s="153">
        <v>38908</v>
      </c>
      <c r="D128" s="193" t="s">
        <v>478</v>
      </c>
      <c r="E128" s="141" t="s">
        <v>837</v>
      </c>
      <c r="F128" s="142">
        <f t="shared" si="6"/>
        <v>274</v>
      </c>
      <c r="G128" s="143" t="s">
        <v>822</v>
      </c>
      <c r="H128" s="144">
        <f t="shared" si="10"/>
        <v>184</v>
      </c>
      <c r="I128" s="141" t="s">
        <v>920</v>
      </c>
      <c r="J128" s="118">
        <f t="shared" si="8"/>
        <v>61</v>
      </c>
      <c r="K128" s="118"/>
      <c r="L128" s="145"/>
      <c r="M128" s="143" t="s">
        <v>1</v>
      </c>
      <c r="N128" s="118" t="s">
        <v>921</v>
      </c>
      <c r="O128" s="144">
        <f t="shared" si="9"/>
        <v>226</v>
      </c>
      <c r="P128" s="202"/>
      <c r="Q128" s="164"/>
      <c r="R128" s="164"/>
      <c r="S128" s="118"/>
      <c r="T128" s="118"/>
      <c r="U128" s="186" t="s">
        <v>148</v>
      </c>
      <c r="V128" s="114"/>
      <c r="W128" s="114"/>
      <c r="X128" s="114"/>
      <c r="Y128" s="114"/>
      <c r="Z128" s="114"/>
    </row>
    <row r="129" spans="1:26" ht="12.75" customHeight="1">
      <c r="A129" s="184">
        <f t="shared" si="5"/>
        <v>744</v>
      </c>
      <c r="B129" s="194" t="s">
        <v>922</v>
      </c>
      <c r="C129" s="153">
        <v>38490</v>
      </c>
      <c r="D129" s="193" t="s">
        <v>478</v>
      </c>
      <c r="E129" s="141" t="s">
        <v>923</v>
      </c>
      <c r="F129" s="142">
        <f t="shared" si="6"/>
        <v>332</v>
      </c>
      <c r="G129" s="143" t="s">
        <v>924</v>
      </c>
      <c r="H129" s="144">
        <f t="shared" si="10"/>
        <v>229</v>
      </c>
      <c r="I129" s="141" t="s">
        <v>925</v>
      </c>
      <c r="J129" s="118">
        <f t="shared" si="8"/>
        <v>77</v>
      </c>
      <c r="K129" s="118"/>
      <c r="L129" s="145"/>
      <c r="M129" s="143" t="s">
        <v>1</v>
      </c>
      <c r="N129" s="118" t="s">
        <v>926</v>
      </c>
      <c r="O129" s="144">
        <f t="shared" si="9"/>
        <v>106</v>
      </c>
      <c r="P129" s="141"/>
      <c r="Q129" s="118"/>
      <c r="R129" s="118"/>
      <c r="S129" s="118"/>
      <c r="T129" s="118"/>
      <c r="U129" s="186" t="s">
        <v>149</v>
      </c>
      <c r="V129" s="114"/>
      <c r="W129" s="114"/>
      <c r="X129" s="114"/>
      <c r="Y129" s="114"/>
      <c r="Z129" s="114"/>
    </row>
    <row r="130" spans="1:26" ht="12.75" customHeight="1">
      <c r="A130" s="184">
        <f t="shared" si="5"/>
        <v>722</v>
      </c>
      <c r="B130" s="194" t="s">
        <v>143</v>
      </c>
      <c r="C130" s="118" t="s">
        <v>200</v>
      </c>
      <c r="D130" s="193" t="s">
        <v>452</v>
      </c>
      <c r="E130" s="141" t="s">
        <v>803</v>
      </c>
      <c r="F130" s="142">
        <f t="shared" si="6"/>
        <v>270</v>
      </c>
      <c r="G130" s="143" t="s">
        <v>927</v>
      </c>
      <c r="H130" s="144">
        <f t="shared" si="10"/>
        <v>117</v>
      </c>
      <c r="I130" s="141" t="s">
        <v>928</v>
      </c>
      <c r="J130" s="118">
        <f t="shared" si="8"/>
        <v>130</v>
      </c>
      <c r="K130" s="118"/>
      <c r="L130" s="145"/>
      <c r="M130" s="143" t="s">
        <v>1</v>
      </c>
      <c r="N130" s="118" t="s">
        <v>929</v>
      </c>
      <c r="O130" s="144">
        <f t="shared" si="9"/>
        <v>205</v>
      </c>
      <c r="P130" s="141"/>
      <c r="Q130" s="118"/>
      <c r="R130" s="118"/>
      <c r="S130" s="118"/>
      <c r="T130" s="118"/>
      <c r="U130" s="186" t="s">
        <v>150</v>
      </c>
      <c r="V130" s="114"/>
      <c r="W130" s="114"/>
      <c r="X130" s="114"/>
      <c r="Y130" s="114"/>
      <c r="Z130" s="114"/>
    </row>
    <row r="131" spans="1:26" ht="12.75" customHeight="1">
      <c r="A131" s="184">
        <f t="shared" si="5"/>
        <v>720</v>
      </c>
      <c r="B131" s="185" t="s">
        <v>142</v>
      </c>
      <c r="C131" s="159" t="s">
        <v>198</v>
      </c>
      <c r="D131" s="149" t="s">
        <v>452</v>
      </c>
      <c r="E131" s="141" t="s">
        <v>930</v>
      </c>
      <c r="F131" s="142">
        <f t="shared" si="6"/>
        <v>293</v>
      </c>
      <c r="G131" s="143" t="s">
        <v>677</v>
      </c>
      <c r="H131" s="144" t="s">
        <v>74</v>
      </c>
      <c r="I131" s="141" t="s">
        <v>931</v>
      </c>
      <c r="J131" s="118">
        <f t="shared" si="8"/>
        <v>137</v>
      </c>
      <c r="K131" s="118"/>
      <c r="L131" s="145"/>
      <c r="M131" s="143" t="s">
        <v>1</v>
      </c>
      <c r="N131" s="118" t="s">
        <v>932</v>
      </c>
      <c r="O131" s="144">
        <f t="shared" si="9"/>
        <v>290</v>
      </c>
      <c r="P131" s="141"/>
      <c r="Q131" s="118"/>
      <c r="R131" s="118"/>
      <c r="S131" s="118"/>
      <c r="T131" s="118"/>
      <c r="U131" s="186" t="s">
        <v>151</v>
      </c>
      <c r="V131" s="114"/>
      <c r="W131" s="114"/>
      <c r="X131" s="114"/>
      <c r="Y131" s="114"/>
      <c r="Z131" s="114"/>
    </row>
    <row r="132" spans="1:26" ht="12.75" customHeight="1">
      <c r="A132" s="184">
        <f t="shared" si="5"/>
        <v>717</v>
      </c>
      <c r="B132" s="187" t="s">
        <v>238</v>
      </c>
      <c r="C132" s="188" t="s">
        <v>933</v>
      </c>
      <c r="D132" s="189" t="s">
        <v>466</v>
      </c>
      <c r="E132" s="141" t="s">
        <v>934</v>
      </c>
      <c r="F132" s="142">
        <f t="shared" si="6"/>
        <v>247</v>
      </c>
      <c r="G132" s="143" t="s">
        <v>761</v>
      </c>
      <c r="H132" s="144">
        <f aca="true" t="shared" si="11" ref="H132:H154">IF(G132&lt;&gt;0,INT(0.188807*((G132*100)-210)^1.41),0)</f>
        <v>198</v>
      </c>
      <c r="I132" s="141" t="s">
        <v>935</v>
      </c>
      <c r="J132" s="118">
        <f t="shared" si="8"/>
        <v>92</v>
      </c>
      <c r="K132" s="118"/>
      <c r="L132" s="145"/>
      <c r="M132" s="143" t="s">
        <v>1</v>
      </c>
      <c r="N132" s="118" t="s">
        <v>936</v>
      </c>
      <c r="O132" s="144">
        <f t="shared" si="9"/>
        <v>180</v>
      </c>
      <c r="P132" s="141"/>
      <c r="Q132" s="118"/>
      <c r="R132" s="118"/>
      <c r="S132" s="118"/>
      <c r="T132" s="118"/>
      <c r="U132" s="186" t="s">
        <v>152</v>
      </c>
      <c r="V132" s="114"/>
      <c r="W132" s="114"/>
      <c r="X132" s="114"/>
      <c r="Y132" s="114"/>
      <c r="Z132" s="114"/>
    </row>
    <row r="133" spans="1:26" ht="12.75" customHeight="1">
      <c r="A133" s="184">
        <f t="shared" si="5"/>
        <v>711</v>
      </c>
      <c r="B133" s="187" t="s">
        <v>367</v>
      </c>
      <c r="C133" s="188" t="s">
        <v>937</v>
      </c>
      <c r="D133" s="189" t="s">
        <v>466</v>
      </c>
      <c r="E133" s="141" t="s">
        <v>938</v>
      </c>
      <c r="F133" s="142">
        <f t="shared" si="6"/>
        <v>314</v>
      </c>
      <c r="G133" s="143" t="s">
        <v>939</v>
      </c>
      <c r="H133" s="144">
        <f t="shared" si="11"/>
        <v>167</v>
      </c>
      <c r="I133" s="141" t="s">
        <v>940</v>
      </c>
      <c r="J133" s="118">
        <f t="shared" si="8"/>
        <v>66</v>
      </c>
      <c r="K133" s="118"/>
      <c r="L133" s="145"/>
      <c r="M133" s="143" t="s">
        <v>1</v>
      </c>
      <c r="N133" s="118" t="s">
        <v>941</v>
      </c>
      <c r="O133" s="144">
        <f t="shared" si="9"/>
        <v>164</v>
      </c>
      <c r="P133" s="141"/>
      <c r="Q133" s="118"/>
      <c r="R133" s="118"/>
      <c r="S133" s="118"/>
      <c r="T133" s="118"/>
      <c r="U133" s="186" t="s">
        <v>153</v>
      </c>
      <c r="V133" s="114"/>
      <c r="W133" s="114"/>
      <c r="X133" s="114"/>
      <c r="Y133" s="114"/>
      <c r="Z133" s="114"/>
    </row>
    <row r="134" spans="1:26" ht="12.75" customHeight="1">
      <c r="A134" s="184">
        <f t="shared" si="5"/>
        <v>705</v>
      </c>
      <c r="B134" s="190" t="s">
        <v>942</v>
      </c>
      <c r="C134" s="118" t="s">
        <v>943</v>
      </c>
      <c r="D134" s="144" t="s">
        <v>795</v>
      </c>
      <c r="E134" s="141" t="s">
        <v>830</v>
      </c>
      <c r="F134" s="142">
        <f t="shared" si="6"/>
        <v>272</v>
      </c>
      <c r="G134" s="143" t="s">
        <v>944</v>
      </c>
      <c r="H134" s="144">
        <f t="shared" si="11"/>
        <v>121</v>
      </c>
      <c r="I134" s="141" t="s">
        <v>945</v>
      </c>
      <c r="J134" s="118">
        <f t="shared" si="8"/>
        <v>34</v>
      </c>
      <c r="K134" s="118"/>
      <c r="L134" s="145"/>
      <c r="M134" s="143" t="s">
        <v>1</v>
      </c>
      <c r="N134" s="118" t="s">
        <v>946</v>
      </c>
      <c r="O134" s="144">
        <f t="shared" si="9"/>
        <v>278</v>
      </c>
      <c r="P134" s="141"/>
      <c r="Q134" s="118"/>
      <c r="R134" s="118"/>
      <c r="S134" s="118"/>
      <c r="T134" s="118"/>
      <c r="U134" s="186" t="s">
        <v>155</v>
      </c>
      <c r="V134" s="114"/>
      <c r="W134" s="114"/>
      <c r="X134" s="114"/>
      <c r="Y134" s="114"/>
      <c r="Z134" s="114"/>
    </row>
    <row r="135" spans="1:26" ht="12.75" customHeight="1">
      <c r="A135" s="184">
        <f t="shared" si="5"/>
        <v>701</v>
      </c>
      <c r="B135" s="192" t="s">
        <v>947</v>
      </c>
      <c r="C135" s="153">
        <v>38455</v>
      </c>
      <c r="D135" s="193" t="s">
        <v>490</v>
      </c>
      <c r="E135" s="141" t="s">
        <v>948</v>
      </c>
      <c r="F135" s="142">
        <f t="shared" si="6"/>
        <v>291</v>
      </c>
      <c r="G135" s="143" t="s">
        <v>681</v>
      </c>
      <c r="H135" s="144">
        <f t="shared" si="11"/>
        <v>114</v>
      </c>
      <c r="I135" s="141" t="s">
        <v>949</v>
      </c>
      <c r="J135" s="118">
        <f t="shared" si="8"/>
        <v>177</v>
      </c>
      <c r="K135" s="118"/>
      <c r="L135" s="145"/>
      <c r="M135" s="143" t="s">
        <v>1</v>
      </c>
      <c r="N135" s="118" t="s">
        <v>950</v>
      </c>
      <c r="O135" s="144">
        <f t="shared" si="9"/>
        <v>119</v>
      </c>
      <c r="P135" s="141"/>
      <c r="Q135" s="118"/>
      <c r="R135" s="118"/>
      <c r="S135" s="118"/>
      <c r="T135" s="118"/>
      <c r="U135" s="186" t="s">
        <v>156</v>
      </c>
      <c r="V135" s="114"/>
      <c r="W135" s="114"/>
      <c r="X135" s="114"/>
      <c r="Y135" s="114"/>
      <c r="Z135" s="114"/>
    </row>
    <row r="136" spans="1:26" ht="12.75" customHeight="1">
      <c r="A136" s="184">
        <f t="shared" si="5"/>
        <v>678</v>
      </c>
      <c r="B136" s="194" t="s">
        <v>239</v>
      </c>
      <c r="C136" s="196">
        <v>38929</v>
      </c>
      <c r="D136" s="155" t="s">
        <v>466</v>
      </c>
      <c r="E136" s="141" t="s">
        <v>951</v>
      </c>
      <c r="F136" s="142">
        <f t="shared" si="6"/>
        <v>218</v>
      </c>
      <c r="G136" s="143" t="s">
        <v>574</v>
      </c>
      <c r="H136" s="144">
        <f t="shared" si="11"/>
        <v>168</v>
      </c>
      <c r="I136" s="141" t="s">
        <v>952</v>
      </c>
      <c r="J136" s="118">
        <f t="shared" si="8"/>
        <v>72</v>
      </c>
      <c r="K136" s="118"/>
      <c r="L136" s="145"/>
      <c r="M136" s="143" t="s">
        <v>1</v>
      </c>
      <c r="N136" s="118" t="s">
        <v>953</v>
      </c>
      <c r="O136" s="144">
        <f t="shared" si="9"/>
        <v>220</v>
      </c>
      <c r="P136" s="141"/>
      <c r="Q136" s="118"/>
      <c r="R136" s="118"/>
      <c r="S136" s="118"/>
      <c r="T136" s="118"/>
      <c r="U136" s="186" t="s">
        <v>158</v>
      </c>
      <c r="V136" s="114"/>
      <c r="W136" s="114"/>
      <c r="X136" s="114"/>
      <c r="Y136" s="114"/>
      <c r="Z136" s="114"/>
    </row>
    <row r="137" spans="1:26" ht="12.75" customHeight="1">
      <c r="A137" s="184">
        <f t="shared" si="5"/>
        <v>648</v>
      </c>
      <c r="B137" s="187" t="s">
        <v>954</v>
      </c>
      <c r="C137" s="188" t="s">
        <v>955</v>
      </c>
      <c r="D137" s="189" t="s">
        <v>466</v>
      </c>
      <c r="E137" s="141" t="s">
        <v>560</v>
      </c>
      <c r="F137" s="142">
        <f t="shared" si="6"/>
        <v>334</v>
      </c>
      <c r="G137" s="143" t="s">
        <v>617</v>
      </c>
      <c r="H137" s="144">
        <f t="shared" si="11"/>
        <v>142</v>
      </c>
      <c r="I137" s="141" t="s">
        <v>956</v>
      </c>
      <c r="J137" s="118">
        <f t="shared" si="8"/>
        <v>100</v>
      </c>
      <c r="K137" s="118"/>
      <c r="L137" s="145"/>
      <c r="M137" s="143" t="s">
        <v>1</v>
      </c>
      <c r="N137" s="118" t="s">
        <v>957</v>
      </c>
      <c r="O137" s="144">
        <f t="shared" si="9"/>
        <v>72</v>
      </c>
      <c r="P137" s="141"/>
      <c r="Q137" s="118"/>
      <c r="R137" s="118"/>
      <c r="S137" s="118"/>
      <c r="T137" s="118"/>
      <c r="U137" s="186" t="s">
        <v>159</v>
      </c>
      <c r="V137" s="114"/>
      <c r="W137" s="114"/>
      <c r="X137" s="114"/>
      <c r="Y137" s="114"/>
      <c r="Z137" s="114"/>
    </row>
    <row r="138" spans="1:26" ht="12.75" customHeight="1">
      <c r="A138" s="184">
        <f aca="true" t="shared" si="12" ref="A138:A154">SUM(F138+H138+J138+L138+O138)</f>
        <v>635</v>
      </c>
      <c r="B138" s="187" t="s">
        <v>958</v>
      </c>
      <c r="C138" s="188" t="s">
        <v>959</v>
      </c>
      <c r="D138" s="189" t="s">
        <v>621</v>
      </c>
      <c r="E138" s="141" t="s">
        <v>960</v>
      </c>
      <c r="F138" s="142">
        <f aca="true" t="shared" si="13" ref="F138:F154">IF(E138&lt;&gt;0,INT(46.0849*(13-E138)^1.81),0)</f>
        <v>240</v>
      </c>
      <c r="G138" s="143" t="s">
        <v>822</v>
      </c>
      <c r="H138" s="144">
        <f t="shared" si="11"/>
        <v>184</v>
      </c>
      <c r="I138" s="141" t="s">
        <v>961</v>
      </c>
      <c r="J138" s="118">
        <f aca="true" t="shared" si="14" ref="J138:J154">IF(I138&lt;&gt;0,INT(7.86*(I138-7.95)^1.1),0)</f>
        <v>130</v>
      </c>
      <c r="K138" s="118"/>
      <c r="L138" s="145"/>
      <c r="M138" s="143" t="s">
        <v>1</v>
      </c>
      <c r="N138" s="118" t="s">
        <v>962</v>
      </c>
      <c r="O138" s="144">
        <f aca="true" t="shared" si="15" ref="O138:O154">IF(M138+N138&lt;&gt;0,INT(0.19889*(185-((M138*60)+N138))^1.88),0)</f>
        <v>81</v>
      </c>
      <c r="P138" s="141"/>
      <c r="Q138" s="118"/>
      <c r="R138" s="118"/>
      <c r="S138" s="118"/>
      <c r="T138" s="118"/>
      <c r="U138" s="186" t="s">
        <v>160</v>
      </c>
      <c r="V138" s="114"/>
      <c r="W138" s="114"/>
      <c r="X138" s="114"/>
      <c r="Y138" s="114"/>
      <c r="Z138" s="114"/>
    </row>
    <row r="139" spans="1:26" ht="12.75" customHeight="1">
      <c r="A139" s="184">
        <f t="shared" si="12"/>
        <v>627</v>
      </c>
      <c r="B139" s="195" t="s">
        <v>350</v>
      </c>
      <c r="C139" s="161" t="s">
        <v>963</v>
      </c>
      <c r="D139" s="189" t="s">
        <v>621</v>
      </c>
      <c r="E139" s="198" t="s">
        <v>964</v>
      </c>
      <c r="F139" s="142">
        <f t="shared" si="13"/>
        <v>228</v>
      </c>
      <c r="G139" s="143" t="s">
        <v>617</v>
      </c>
      <c r="H139" s="144">
        <f t="shared" si="11"/>
        <v>142</v>
      </c>
      <c r="I139" s="141" t="s">
        <v>965</v>
      </c>
      <c r="J139" s="118">
        <f t="shared" si="14"/>
        <v>98</v>
      </c>
      <c r="K139" s="118"/>
      <c r="L139" s="145"/>
      <c r="M139" s="143" t="s">
        <v>1</v>
      </c>
      <c r="N139" s="118" t="s">
        <v>966</v>
      </c>
      <c r="O139" s="144">
        <f t="shared" si="15"/>
        <v>159</v>
      </c>
      <c r="P139" s="202"/>
      <c r="Q139" s="164"/>
      <c r="R139" s="164"/>
      <c r="S139" s="118"/>
      <c r="T139" s="118"/>
      <c r="U139" s="186" t="s">
        <v>254</v>
      </c>
      <c r="V139" s="114"/>
      <c r="W139" s="114"/>
      <c r="X139" s="114"/>
      <c r="Y139" s="114"/>
      <c r="Z139" s="114"/>
    </row>
    <row r="140" spans="1:26" ht="12.75" customHeight="1">
      <c r="A140" s="184">
        <f t="shared" si="12"/>
        <v>595</v>
      </c>
      <c r="B140" s="194" t="s">
        <v>140</v>
      </c>
      <c r="C140" s="118" t="s">
        <v>198</v>
      </c>
      <c r="D140" s="193" t="s">
        <v>699</v>
      </c>
      <c r="E140" s="141" t="s">
        <v>967</v>
      </c>
      <c r="F140" s="142">
        <f t="shared" si="13"/>
        <v>203</v>
      </c>
      <c r="G140" s="143" t="s">
        <v>968</v>
      </c>
      <c r="H140" s="144">
        <f t="shared" si="11"/>
        <v>104</v>
      </c>
      <c r="I140" s="141" t="s">
        <v>969</v>
      </c>
      <c r="J140" s="118">
        <f t="shared" si="14"/>
        <v>99</v>
      </c>
      <c r="K140" s="118"/>
      <c r="L140" s="145"/>
      <c r="M140" s="143" t="s">
        <v>1</v>
      </c>
      <c r="N140" s="118" t="s">
        <v>970</v>
      </c>
      <c r="O140" s="144">
        <f t="shared" si="15"/>
        <v>189</v>
      </c>
      <c r="P140" s="141"/>
      <c r="Q140" s="118"/>
      <c r="R140" s="118"/>
      <c r="S140" s="118"/>
      <c r="T140" s="118"/>
      <c r="U140" s="186" t="s">
        <v>971</v>
      </c>
      <c r="V140" s="114"/>
      <c r="W140" s="114"/>
      <c r="X140" s="114"/>
      <c r="Y140" s="114"/>
      <c r="Z140" s="114"/>
    </row>
    <row r="141" spans="1:26" ht="12.75" customHeight="1">
      <c r="A141" s="184">
        <f t="shared" si="12"/>
        <v>535</v>
      </c>
      <c r="B141" s="187" t="s">
        <v>147</v>
      </c>
      <c r="C141" s="188" t="s">
        <v>972</v>
      </c>
      <c r="D141" s="189" t="s">
        <v>466</v>
      </c>
      <c r="E141" s="141" t="s">
        <v>948</v>
      </c>
      <c r="F141" s="142">
        <f t="shared" si="13"/>
        <v>291</v>
      </c>
      <c r="G141" s="143" t="s">
        <v>973</v>
      </c>
      <c r="H141" s="144">
        <f t="shared" si="11"/>
        <v>39</v>
      </c>
      <c r="I141" s="141" t="s">
        <v>974</v>
      </c>
      <c r="J141" s="118">
        <f t="shared" si="14"/>
        <v>70</v>
      </c>
      <c r="K141" s="118"/>
      <c r="L141" s="145"/>
      <c r="M141" s="143" t="s">
        <v>1</v>
      </c>
      <c r="N141" s="118" t="s">
        <v>975</v>
      </c>
      <c r="O141" s="144">
        <f t="shared" si="15"/>
        <v>135</v>
      </c>
      <c r="P141" s="141"/>
      <c r="Q141" s="118"/>
      <c r="R141" s="118"/>
      <c r="S141" s="118"/>
      <c r="T141" s="118"/>
      <c r="U141" s="186" t="s">
        <v>976</v>
      </c>
      <c r="V141" s="114"/>
      <c r="W141" s="114"/>
      <c r="X141" s="114"/>
      <c r="Y141" s="114"/>
      <c r="Z141" s="114"/>
    </row>
    <row r="142" spans="1:26" ht="12.75" customHeight="1">
      <c r="A142" s="184">
        <f t="shared" si="12"/>
        <v>530</v>
      </c>
      <c r="B142" s="190" t="s">
        <v>362</v>
      </c>
      <c r="C142" s="118" t="s">
        <v>198</v>
      </c>
      <c r="D142" s="144" t="s">
        <v>649</v>
      </c>
      <c r="E142" s="141" t="s">
        <v>977</v>
      </c>
      <c r="F142" s="142">
        <f t="shared" si="13"/>
        <v>196</v>
      </c>
      <c r="G142" s="143" t="s">
        <v>677</v>
      </c>
      <c r="H142" s="144">
        <f t="shared" si="11"/>
        <v>110</v>
      </c>
      <c r="I142" s="141" t="s">
        <v>978</v>
      </c>
      <c r="J142" s="118">
        <f t="shared" si="14"/>
        <v>142</v>
      </c>
      <c r="K142" s="118"/>
      <c r="L142" s="145"/>
      <c r="M142" s="143" t="s">
        <v>1</v>
      </c>
      <c r="N142" s="118" t="s">
        <v>979</v>
      </c>
      <c r="O142" s="144">
        <f t="shared" si="15"/>
        <v>82</v>
      </c>
      <c r="P142" s="141"/>
      <c r="Q142" s="118"/>
      <c r="R142" s="118"/>
      <c r="S142" s="118"/>
      <c r="T142" s="118"/>
      <c r="U142" s="186" t="s">
        <v>980</v>
      </c>
      <c r="V142" s="114"/>
      <c r="W142" s="114"/>
      <c r="X142" s="114"/>
      <c r="Y142" s="114"/>
      <c r="Z142" s="114"/>
    </row>
    <row r="143" spans="1:26" ht="12.75" customHeight="1">
      <c r="A143" s="184">
        <f t="shared" si="12"/>
        <v>516</v>
      </c>
      <c r="B143" s="194" t="s">
        <v>242</v>
      </c>
      <c r="C143" s="118" t="s">
        <v>198</v>
      </c>
      <c r="D143" s="193" t="s">
        <v>452</v>
      </c>
      <c r="E143" s="141" t="s">
        <v>658</v>
      </c>
      <c r="F143" s="142">
        <f t="shared" si="13"/>
        <v>192</v>
      </c>
      <c r="G143" s="143" t="s">
        <v>981</v>
      </c>
      <c r="H143" s="144">
        <f t="shared" si="11"/>
        <v>119</v>
      </c>
      <c r="I143" s="141" t="s">
        <v>982</v>
      </c>
      <c r="J143" s="118">
        <f t="shared" si="14"/>
        <v>62</v>
      </c>
      <c r="K143" s="118"/>
      <c r="L143" s="145"/>
      <c r="M143" s="143" t="s">
        <v>1</v>
      </c>
      <c r="N143" s="118" t="s">
        <v>983</v>
      </c>
      <c r="O143" s="144">
        <f t="shared" si="15"/>
        <v>143</v>
      </c>
      <c r="P143" s="141"/>
      <c r="Q143" s="118"/>
      <c r="R143" s="118"/>
      <c r="S143" s="118"/>
      <c r="T143" s="118"/>
      <c r="U143" s="186" t="s">
        <v>984</v>
      </c>
      <c r="V143" s="114"/>
      <c r="W143" s="114"/>
      <c r="X143" s="114"/>
      <c r="Y143" s="114"/>
      <c r="Z143" s="114"/>
    </row>
    <row r="144" spans="1:26" ht="12.75" customHeight="1">
      <c r="A144" s="184">
        <f t="shared" si="12"/>
        <v>479</v>
      </c>
      <c r="B144" s="194" t="s">
        <v>98</v>
      </c>
      <c r="C144" s="196">
        <v>38681</v>
      </c>
      <c r="D144" s="155" t="s">
        <v>466</v>
      </c>
      <c r="E144" s="141" t="s">
        <v>985</v>
      </c>
      <c r="F144" s="142">
        <f t="shared" si="13"/>
        <v>206</v>
      </c>
      <c r="G144" s="143" t="s">
        <v>811</v>
      </c>
      <c r="H144" s="144">
        <f t="shared" si="11"/>
        <v>146</v>
      </c>
      <c r="I144" s="141" t="s">
        <v>614</v>
      </c>
      <c r="J144" s="118">
        <f t="shared" si="14"/>
        <v>93</v>
      </c>
      <c r="K144" s="118"/>
      <c r="L144" s="145"/>
      <c r="M144" s="143" t="s">
        <v>1</v>
      </c>
      <c r="N144" s="118" t="s">
        <v>986</v>
      </c>
      <c r="O144" s="144">
        <f t="shared" si="15"/>
        <v>34</v>
      </c>
      <c r="P144" s="141"/>
      <c r="Q144" s="118"/>
      <c r="R144" s="118"/>
      <c r="S144" s="118"/>
      <c r="T144" s="118"/>
      <c r="U144" s="186" t="s">
        <v>987</v>
      </c>
      <c r="V144" s="114"/>
      <c r="W144" s="114"/>
      <c r="X144" s="114"/>
      <c r="Y144" s="114"/>
      <c r="Z144" s="114"/>
    </row>
    <row r="145" spans="1:26" ht="12.75" customHeight="1">
      <c r="A145" s="184">
        <f t="shared" si="12"/>
        <v>478</v>
      </c>
      <c r="B145" s="190" t="s">
        <v>988</v>
      </c>
      <c r="C145" s="118" t="s">
        <v>989</v>
      </c>
      <c r="D145" s="144" t="s">
        <v>472</v>
      </c>
      <c r="E145" s="141" t="s">
        <v>990</v>
      </c>
      <c r="F145" s="142">
        <f t="shared" si="13"/>
        <v>184</v>
      </c>
      <c r="G145" s="143" t="s">
        <v>991</v>
      </c>
      <c r="H145" s="144">
        <f t="shared" si="11"/>
        <v>107</v>
      </c>
      <c r="I145" s="141" t="s">
        <v>803</v>
      </c>
      <c r="J145" s="118">
        <f t="shared" si="14"/>
        <v>20</v>
      </c>
      <c r="K145" s="118"/>
      <c r="L145" s="145"/>
      <c r="M145" s="143" t="s">
        <v>1</v>
      </c>
      <c r="N145" s="118" t="s">
        <v>992</v>
      </c>
      <c r="O145" s="144">
        <f t="shared" si="15"/>
        <v>167</v>
      </c>
      <c r="P145" s="141"/>
      <c r="Q145" s="118"/>
      <c r="R145" s="118"/>
      <c r="S145" s="118"/>
      <c r="T145" s="118"/>
      <c r="U145" s="186" t="s">
        <v>993</v>
      </c>
      <c r="V145" s="114"/>
      <c r="W145" s="114"/>
      <c r="X145" s="114"/>
      <c r="Y145" s="114"/>
      <c r="Z145" s="114"/>
    </row>
    <row r="146" spans="1:26" ht="12.75" customHeight="1">
      <c r="A146" s="184">
        <f t="shared" si="12"/>
        <v>469</v>
      </c>
      <c r="B146" s="195" t="s">
        <v>250</v>
      </c>
      <c r="C146" s="161" t="s">
        <v>994</v>
      </c>
      <c r="D146" s="152" t="s">
        <v>466</v>
      </c>
      <c r="E146" s="141" t="s">
        <v>995</v>
      </c>
      <c r="F146" s="142">
        <f t="shared" si="13"/>
        <v>179</v>
      </c>
      <c r="G146" s="143" t="s">
        <v>996</v>
      </c>
      <c r="H146" s="144">
        <f t="shared" si="11"/>
        <v>76</v>
      </c>
      <c r="I146" s="141" t="s">
        <v>997</v>
      </c>
      <c r="J146" s="118">
        <f t="shared" si="14"/>
        <v>38</v>
      </c>
      <c r="K146" s="118"/>
      <c r="L146" s="145"/>
      <c r="M146" s="143" t="s">
        <v>1</v>
      </c>
      <c r="N146" s="118" t="s">
        <v>998</v>
      </c>
      <c r="O146" s="144">
        <f t="shared" si="15"/>
        <v>176</v>
      </c>
      <c r="P146" s="141"/>
      <c r="Q146" s="118"/>
      <c r="R146" s="118"/>
      <c r="S146" s="118"/>
      <c r="T146" s="118"/>
      <c r="U146" s="186" t="s">
        <v>999</v>
      </c>
      <c r="V146" s="114"/>
      <c r="W146" s="114"/>
      <c r="X146" s="114"/>
      <c r="Y146" s="114"/>
      <c r="Z146" s="114"/>
    </row>
    <row r="147" spans="1:26" ht="12.75" customHeight="1">
      <c r="A147" s="184">
        <f t="shared" si="12"/>
        <v>465</v>
      </c>
      <c r="B147" s="194" t="s">
        <v>1000</v>
      </c>
      <c r="C147" s="153">
        <v>38510</v>
      </c>
      <c r="D147" s="193" t="s">
        <v>478</v>
      </c>
      <c r="E147" s="141" t="s">
        <v>1001</v>
      </c>
      <c r="F147" s="142">
        <f t="shared" si="13"/>
        <v>233</v>
      </c>
      <c r="G147" s="143" t="s">
        <v>1002</v>
      </c>
      <c r="H147" s="144">
        <f t="shared" si="11"/>
        <v>75</v>
      </c>
      <c r="I147" s="141" t="s">
        <v>1003</v>
      </c>
      <c r="J147" s="118">
        <f t="shared" si="14"/>
        <v>46</v>
      </c>
      <c r="K147" s="118"/>
      <c r="L147" s="145"/>
      <c r="M147" s="143" t="s">
        <v>1</v>
      </c>
      <c r="N147" s="118" t="s">
        <v>1004</v>
      </c>
      <c r="O147" s="144">
        <f t="shared" si="15"/>
        <v>111</v>
      </c>
      <c r="P147" s="141"/>
      <c r="Q147" s="118"/>
      <c r="R147" s="118"/>
      <c r="S147" s="118"/>
      <c r="T147" s="118"/>
      <c r="U147" s="186" t="s">
        <v>1005</v>
      </c>
      <c r="V147" s="114"/>
      <c r="W147" s="114"/>
      <c r="X147" s="114"/>
      <c r="Y147" s="114"/>
      <c r="Z147" s="114"/>
    </row>
    <row r="148" spans="1:26" ht="12.75" customHeight="1">
      <c r="A148" s="184">
        <f t="shared" si="12"/>
        <v>444</v>
      </c>
      <c r="B148" s="197" t="s">
        <v>1006</v>
      </c>
      <c r="C148" s="203">
        <v>38942</v>
      </c>
      <c r="D148" s="189" t="s">
        <v>621</v>
      </c>
      <c r="E148" s="141" t="s">
        <v>1007</v>
      </c>
      <c r="F148" s="142">
        <f t="shared" si="13"/>
        <v>148</v>
      </c>
      <c r="G148" s="143" t="s">
        <v>1008</v>
      </c>
      <c r="H148" s="144">
        <f t="shared" si="11"/>
        <v>83</v>
      </c>
      <c r="I148" s="141" t="s">
        <v>1009</v>
      </c>
      <c r="J148" s="118">
        <f t="shared" si="14"/>
        <v>69</v>
      </c>
      <c r="K148" s="118"/>
      <c r="L148" s="145"/>
      <c r="M148" s="143" t="s">
        <v>1</v>
      </c>
      <c r="N148" s="118" t="s">
        <v>1010</v>
      </c>
      <c r="O148" s="144">
        <f t="shared" si="15"/>
        <v>144</v>
      </c>
      <c r="P148" s="141"/>
      <c r="Q148" s="118"/>
      <c r="R148" s="118"/>
      <c r="S148" s="118"/>
      <c r="T148" s="118"/>
      <c r="U148" s="186" t="s">
        <v>1011</v>
      </c>
      <c r="V148" s="114"/>
      <c r="W148" s="114"/>
      <c r="X148" s="114"/>
      <c r="Y148" s="114"/>
      <c r="Z148" s="114"/>
    </row>
    <row r="149" spans="1:26" ht="12.75" customHeight="1">
      <c r="A149" s="184">
        <f t="shared" si="12"/>
        <v>399</v>
      </c>
      <c r="B149" s="197" t="s">
        <v>154</v>
      </c>
      <c r="C149" s="203">
        <v>38729</v>
      </c>
      <c r="D149" s="189" t="s">
        <v>621</v>
      </c>
      <c r="E149" s="141" t="s">
        <v>1012</v>
      </c>
      <c r="F149" s="142">
        <f t="shared" si="13"/>
        <v>178</v>
      </c>
      <c r="G149" s="143" t="s">
        <v>719</v>
      </c>
      <c r="H149" s="144">
        <f t="shared" si="11"/>
        <v>19</v>
      </c>
      <c r="I149" s="141" t="s">
        <v>900</v>
      </c>
      <c r="J149" s="118">
        <f t="shared" si="14"/>
        <v>139</v>
      </c>
      <c r="K149" s="118"/>
      <c r="L149" s="145"/>
      <c r="M149" s="143" t="s">
        <v>1</v>
      </c>
      <c r="N149" s="118" t="s">
        <v>1013</v>
      </c>
      <c r="O149" s="144">
        <f t="shared" si="15"/>
        <v>63</v>
      </c>
      <c r="P149" s="141"/>
      <c r="Q149" s="118"/>
      <c r="R149" s="118"/>
      <c r="S149" s="118"/>
      <c r="T149" s="118"/>
      <c r="U149" s="186" t="s">
        <v>1014</v>
      </c>
      <c r="V149" s="114"/>
      <c r="W149" s="114"/>
      <c r="X149" s="114"/>
      <c r="Y149" s="114"/>
      <c r="Z149" s="114"/>
    </row>
    <row r="150" spans="1:26" ht="12.75" customHeight="1">
      <c r="A150" s="184">
        <f t="shared" si="12"/>
        <v>284</v>
      </c>
      <c r="B150" s="187" t="s">
        <v>1015</v>
      </c>
      <c r="C150" s="188" t="s">
        <v>1016</v>
      </c>
      <c r="D150" s="189" t="s">
        <v>466</v>
      </c>
      <c r="E150" s="141" t="s">
        <v>1017</v>
      </c>
      <c r="F150" s="142">
        <f t="shared" si="13"/>
        <v>22</v>
      </c>
      <c r="G150" s="143" t="s">
        <v>1018</v>
      </c>
      <c r="H150" s="144">
        <f t="shared" si="11"/>
        <v>62</v>
      </c>
      <c r="I150" s="141" t="s">
        <v>1019</v>
      </c>
      <c r="J150" s="118">
        <f t="shared" si="14"/>
        <v>187</v>
      </c>
      <c r="K150" s="118"/>
      <c r="L150" s="145"/>
      <c r="M150" s="143" t="s">
        <v>1</v>
      </c>
      <c r="N150" s="118" t="s">
        <v>1020</v>
      </c>
      <c r="O150" s="144">
        <f t="shared" si="15"/>
        <v>13</v>
      </c>
      <c r="P150" s="141"/>
      <c r="Q150" s="118"/>
      <c r="R150" s="118"/>
      <c r="S150" s="118"/>
      <c r="T150" s="118"/>
      <c r="U150" s="186" t="s">
        <v>1021</v>
      </c>
      <c r="V150" s="114"/>
      <c r="W150" s="114"/>
      <c r="X150" s="114"/>
      <c r="Y150" s="114"/>
      <c r="Z150" s="114"/>
    </row>
    <row r="151" spans="1:26" ht="12.75" customHeight="1">
      <c r="A151" s="184">
        <f t="shared" si="12"/>
        <v>279</v>
      </c>
      <c r="B151" s="204" t="s">
        <v>243</v>
      </c>
      <c r="C151" s="205" t="s">
        <v>1022</v>
      </c>
      <c r="D151" s="189" t="s">
        <v>621</v>
      </c>
      <c r="E151" s="141" t="s">
        <v>1023</v>
      </c>
      <c r="F151" s="142">
        <f t="shared" si="13"/>
        <v>115</v>
      </c>
      <c r="G151" s="143" t="s">
        <v>1024</v>
      </c>
      <c r="H151" s="144">
        <f t="shared" si="11"/>
        <v>21</v>
      </c>
      <c r="I151" s="141" t="s">
        <v>1025</v>
      </c>
      <c r="J151" s="118">
        <f t="shared" si="14"/>
        <v>64</v>
      </c>
      <c r="K151" s="118"/>
      <c r="L151" s="145"/>
      <c r="M151" s="143" t="s">
        <v>1</v>
      </c>
      <c r="N151" s="118" t="s">
        <v>1026</v>
      </c>
      <c r="O151" s="144">
        <f t="shared" si="15"/>
        <v>79</v>
      </c>
      <c r="P151" s="141"/>
      <c r="Q151" s="118"/>
      <c r="R151" s="118"/>
      <c r="S151" s="118"/>
      <c r="T151" s="118"/>
      <c r="U151" s="186" t="s">
        <v>1027</v>
      </c>
      <c r="V151" s="114"/>
      <c r="W151" s="114"/>
      <c r="X151" s="114"/>
      <c r="Y151" s="114"/>
      <c r="Z151" s="114"/>
    </row>
    <row r="152" spans="1:22" ht="12.75" customHeight="1">
      <c r="A152" s="184">
        <f t="shared" si="12"/>
        <v>257</v>
      </c>
      <c r="B152" s="194" t="s">
        <v>157</v>
      </c>
      <c r="C152" s="196">
        <v>38827</v>
      </c>
      <c r="D152" s="155" t="s">
        <v>466</v>
      </c>
      <c r="E152" s="141" t="s">
        <v>1028</v>
      </c>
      <c r="F152" s="142">
        <f t="shared" si="13"/>
        <v>86</v>
      </c>
      <c r="G152" s="143" t="s">
        <v>1029</v>
      </c>
      <c r="H152" s="144">
        <f t="shared" si="11"/>
        <v>34</v>
      </c>
      <c r="I152" s="141" t="s">
        <v>1030</v>
      </c>
      <c r="J152" s="118">
        <f t="shared" si="14"/>
        <v>112</v>
      </c>
      <c r="K152" s="118"/>
      <c r="L152" s="145"/>
      <c r="M152" s="143" t="s">
        <v>1</v>
      </c>
      <c r="N152" s="118" t="s">
        <v>1031</v>
      </c>
      <c r="O152" s="144">
        <f t="shared" si="15"/>
        <v>25</v>
      </c>
      <c r="P152" s="141"/>
      <c r="Q152" s="118"/>
      <c r="R152" s="118"/>
      <c r="S152" s="118"/>
      <c r="T152" s="118"/>
      <c r="U152" s="186" t="s">
        <v>1032</v>
      </c>
      <c r="V152" s="114"/>
    </row>
    <row r="153" spans="1:22" ht="12.75" customHeight="1">
      <c r="A153" s="184">
        <f t="shared" si="12"/>
        <v>200</v>
      </c>
      <c r="B153" s="195" t="s">
        <v>372</v>
      </c>
      <c r="C153" s="118" t="s">
        <v>198</v>
      </c>
      <c r="D153" s="193" t="s">
        <v>699</v>
      </c>
      <c r="E153" s="141" t="s">
        <v>1033</v>
      </c>
      <c r="F153" s="142">
        <f t="shared" si="13"/>
        <v>100</v>
      </c>
      <c r="G153" s="143" t="s">
        <v>1034</v>
      </c>
      <c r="H153" s="144">
        <f t="shared" si="11"/>
        <v>29</v>
      </c>
      <c r="I153" s="141" t="s">
        <v>1035</v>
      </c>
      <c r="J153" s="118" t="s">
        <v>74</v>
      </c>
      <c r="K153" s="118"/>
      <c r="L153" s="145"/>
      <c r="M153" s="143" t="s">
        <v>1</v>
      </c>
      <c r="N153" s="118" t="s">
        <v>1036</v>
      </c>
      <c r="O153" s="144">
        <f t="shared" si="15"/>
        <v>71</v>
      </c>
      <c r="P153" s="141"/>
      <c r="Q153" s="118"/>
      <c r="R153" s="118"/>
      <c r="S153" s="118"/>
      <c r="T153" s="118"/>
      <c r="U153" s="186" t="s">
        <v>1037</v>
      </c>
      <c r="V153" s="114"/>
    </row>
    <row r="154" spans="1:22" ht="12.75" customHeight="1" thickBot="1">
      <c r="A154" s="206">
        <f t="shared" si="12"/>
        <v>626</v>
      </c>
      <c r="B154" s="207" t="s">
        <v>132</v>
      </c>
      <c r="C154" s="167" t="s">
        <v>520</v>
      </c>
      <c r="D154" s="172" t="s">
        <v>621</v>
      </c>
      <c r="E154" s="169" t="s">
        <v>1038</v>
      </c>
      <c r="F154" s="170">
        <f t="shared" si="13"/>
        <v>155</v>
      </c>
      <c r="G154" s="171" t="s">
        <v>802</v>
      </c>
      <c r="H154" s="172">
        <f t="shared" si="11"/>
        <v>99</v>
      </c>
      <c r="I154" s="169" t="s">
        <v>1039</v>
      </c>
      <c r="J154" s="167">
        <f t="shared" si="14"/>
        <v>73</v>
      </c>
      <c r="K154" s="167"/>
      <c r="L154" s="173"/>
      <c r="M154" s="171" t="s">
        <v>1</v>
      </c>
      <c r="N154" s="167" t="s">
        <v>1040</v>
      </c>
      <c r="O154" s="172">
        <f t="shared" si="15"/>
        <v>299</v>
      </c>
      <c r="P154" s="208"/>
      <c r="Q154" s="209"/>
      <c r="R154" s="209"/>
      <c r="S154" s="167"/>
      <c r="T154" s="167"/>
      <c r="U154" s="210" t="s">
        <v>1041</v>
      </c>
      <c r="V154" s="114"/>
    </row>
  </sheetData>
  <sheetProtection/>
  <mergeCells count="6">
    <mergeCell ref="M6:N6"/>
    <mergeCell ref="A71:U71"/>
    <mergeCell ref="M73:N73"/>
    <mergeCell ref="A1:U1"/>
    <mergeCell ref="A2:U2"/>
    <mergeCell ref="A4:U4"/>
  </mergeCells>
  <printOptions/>
  <pageMargins left="0.3125" right="0.25" top="0.4583333333333333" bottom="0.3541666666666667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view="pageLayout" workbookViewId="0" topLeftCell="A1">
      <selection activeCell="A1" sqref="A1:F1"/>
    </sheetView>
  </sheetViews>
  <sheetFormatPr defaultColWidth="9.125" defaultRowHeight="12.75"/>
  <cols>
    <col min="1" max="1" width="4.50390625" style="56" customWidth="1"/>
    <col min="2" max="2" width="26.50390625" style="57" customWidth="1"/>
    <col min="3" max="3" width="12.875" style="57" customWidth="1"/>
    <col min="4" max="4" width="23.625" style="57" customWidth="1"/>
    <col min="5" max="5" width="14.125" style="58" customWidth="1"/>
    <col min="6" max="16384" width="9.125" style="57" customWidth="1"/>
  </cols>
  <sheetData>
    <row r="1" spans="1:6" s="1" customFormat="1" ht="23.25" customHeight="1">
      <c r="A1" s="217" t="s">
        <v>266</v>
      </c>
      <c r="B1" s="217"/>
      <c r="C1" s="217"/>
      <c r="D1" s="217"/>
      <c r="E1" s="217"/>
      <c r="F1" s="217"/>
    </row>
    <row r="2" spans="1:6" s="1" customFormat="1" ht="18.75" customHeight="1">
      <c r="A2" s="218" t="s">
        <v>267</v>
      </c>
      <c r="B2" s="218"/>
      <c r="C2" s="218"/>
      <c r="D2" s="218"/>
      <c r="E2" s="218"/>
      <c r="F2" s="218"/>
    </row>
    <row r="3" spans="1:6" s="1" customFormat="1" ht="18.75" customHeight="1">
      <c r="A3" s="218" t="s">
        <v>268</v>
      </c>
      <c r="B3" s="218"/>
      <c r="C3" s="218"/>
      <c r="D3" s="218"/>
      <c r="E3" s="218"/>
      <c r="F3" s="218"/>
    </row>
    <row r="4" spans="1:5" s="1" customFormat="1" ht="6.75" customHeight="1">
      <c r="A4" s="2"/>
      <c r="B4" s="2"/>
      <c r="C4" s="2"/>
      <c r="D4" s="2"/>
      <c r="E4" s="2"/>
    </row>
  </sheetData>
  <sheetProtection/>
  <mergeCells count="3">
    <mergeCell ref="A1:F1"/>
    <mergeCell ref="A2:F2"/>
    <mergeCell ref="A3:F3"/>
  </mergeCells>
  <printOptions/>
  <pageMargins left="0.5520833333333334" right="0.5" top="0.2916666666666667" bottom="0.4062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view="pageLayout" workbookViewId="0" topLeftCell="A1">
      <selection activeCell="A2" sqref="A2:F2"/>
    </sheetView>
  </sheetViews>
  <sheetFormatPr defaultColWidth="9.125" defaultRowHeight="12.75"/>
  <cols>
    <col min="1" max="1" width="5.50390625" style="4" customWidth="1"/>
    <col min="2" max="2" width="27.50390625" style="1" customWidth="1"/>
    <col min="3" max="3" width="7.00390625" style="1" customWidth="1"/>
    <col min="4" max="4" width="26.375" style="1" customWidth="1"/>
    <col min="5" max="5" width="12.00390625" style="1" customWidth="1"/>
    <col min="6" max="16384" width="9.125" style="1" customWidth="1"/>
  </cols>
  <sheetData>
    <row r="1" spans="1:6" ht="23.25" customHeight="1">
      <c r="A1" s="217" t="s">
        <v>266</v>
      </c>
      <c r="B1" s="217"/>
      <c r="C1" s="217"/>
      <c r="D1" s="217"/>
      <c r="E1" s="217"/>
      <c r="F1" s="217"/>
    </row>
    <row r="2" spans="1:6" ht="18.75" customHeight="1">
      <c r="A2" s="218" t="s">
        <v>267</v>
      </c>
      <c r="B2" s="218"/>
      <c r="C2" s="218"/>
      <c r="D2" s="218"/>
      <c r="E2" s="218"/>
      <c r="F2" s="218"/>
    </row>
    <row r="3" spans="1:6" ht="18.75" customHeight="1">
      <c r="A3" s="218" t="s">
        <v>272</v>
      </c>
      <c r="B3" s="218"/>
      <c r="C3" s="218"/>
      <c r="D3" s="218"/>
      <c r="E3" s="218"/>
      <c r="F3" s="218"/>
    </row>
    <row r="4" spans="1:5" ht="6.75" customHeight="1">
      <c r="A4" s="2"/>
      <c r="B4" s="2"/>
      <c r="C4" s="2"/>
      <c r="D4" s="2"/>
      <c r="E4" s="2"/>
    </row>
  </sheetData>
  <sheetProtection/>
  <mergeCells count="3">
    <mergeCell ref="A1:F1"/>
    <mergeCell ref="A2:F2"/>
    <mergeCell ref="A3:F3"/>
  </mergeCells>
  <printOptions/>
  <pageMargins left="0.3333333333333333" right="0.3854166666666667" top="0.21875" bottom="0.3229166666666667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view="pageLayout" workbookViewId="0" topLeftCell="A1">
      <selection activeCell="C13" sqref="C13"/>
    </sheetView>
  </sheetViews>
  <sheetFormatPr defaultColWidth="9.125" defaultRowHeight="12.75"/>
  <cols>
    <col min="1" max="1" width="4.375" style="52" customWidth="1"/>
    <col min="2" max="2" width="21.375" style="52" customWidth="1"/>
    <col min="3" max="3" width="15.875" style="52" customWidth="1"/>
    <col min="4" max="4" width="19.625" style="53" customWidth="1"/>
    <col min="5" max="5" width="9.125" style="52" customWidth="1"/>
    <col min="6" max="6" width="4.125" style="52" customWidth="1"/>
    <col min="7" max="7" width="4.875" style="52" customWidth="1"/>
    <col min="8" max="16384" width="9.125" style="52" customWidth="1"/>
  </cols>
  <sheetData>
    <row r="1" spans="1:6" s="1" customFormat="1" ht="23.25" customHeight="1">
      <c r="A1" s="217" t="s">
        <v>266</v>
      </c>
      <c r="B1" s="217"/>
      <c r="C1" s="217"/>
      <c r="D1" s="217"/>
      <c r="E1" s="217"/>
      <c r="F1" s="217"/>
    </row>
    <row r="2" spans="1:6" s="1" customFormat="1" ht="18.75" customHeight="1">
      <c r="A2" s="218" t="s">
        <v>267</v>
      </c>
      <c r="B2" s="218"/>
      <c r="C2" s="218"/>
      <c r="D2" s="218"/>
      <c r="E2" s="218"/>
      <c r="F2" s="218"/>
    </row>
    <row r="3" spans="1:6" s="1" customFormat="1" ht="18.75" customHeight="1">
      <c r="A3" s="218" t="s">
        <v>271</v>
      </c>
      <c r="B3" s="218"/>
      <c r="C3" s="218"/>
      <c r="D3" s="218"/>
      <c r="E3" s="218"/>
      <c r="F3" s="218"/>
    </row>
    <row r="4" spans="1:6" ht="9" customHeight="1">
      <c r="A4" s="2"/>
      <c r="B4" s="2"/>
      <c r="C4" s="2"/>
      <c r="D4" s="2"/>
      <c r="E4" s="2"/>
      <c r="F4" s="2"/>
    </row>
  </sheetData>
  <sheetProtection/>
  <mergeCells count="3">
    <mergeCell ref="A1:F1"/>
    <mergeCell ref="A2:F2"/>
    <mergeCell ref="A3:F3"/>
  </mergeCells>
  <printOptions/>
  <pageMargins left="0.5208333333333334" right="0.4791666666666667" top="0.25" bottom="0.2812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view="pageLayout" workbookViewId="0" topLeftCell="A1">
      <selection activeCell="E25" sqref="E25"/>
    </sheetView>
  </sheetViews>
  <sheetFormatPr defaultColWidth="9.125" defaultRowHeight="12.75"/>
  <cols>
    <col min="1" max="1" width="4.375" style="52" customWidth="1"/>
    <col min="2" max="2" width="21.375" style="52" customWidth="1"/>
    <col min="3" max="3" width="15.875" style="52" customWidth="1"/>
    <col min="4" max="4" width="19.625" style="53" customWidth="1"/>
    <col min="5" max="5" width="9.125" style="52" customWidth="1"/>
    <col min="6" max="6" width="4.125" style="52" customWidth="1"/>
    <col min="7" max="7" width="4.875" style="52" customWidth="1"/>
    <col min="8" max="16384" width="9.125" style="52" customWidth="1"/>
  </cols>
  <sheetData>
    <row r="1" spans="1:6" s="1" customFormat="1" ht="23.25" customHeight="1">
      <c r="A1" s="217" t="s">
        <v>266</v>
      </c>
      <c r="B1" s="217"/>
      <c r="C1" s="217"/>
      <c r="D1" s="217"/>
      <c r="E1" s="217"/>
      <c r="F1" s="217"/>
    </row>
    <row r="2" spans="1:6" s="1" customFormat="1" ht="18.75" customHeight="1">
      <c r="A2" s="218" t="s">
        <v>267</v>
      </c>
      <c r="B2" s="218"/>
      <c r="C2" s="218"/>
      <c r="D2" s="218"/>
      <c r="E2" s="218"/>
      <c r="F2" s="218"/>
    </row>
    <row r="3" spans="1:6" s="1" customFormat="1" ht="18.75" customHeight="1">
      <c r="A3" s="218" t="s">
        <v>270</v>
      </c>
      <c r="B3" s="218"/>
      <c r="C3" s="218"/>
      <c r="D3" s="218"/>
      <c r="E3" s="218"/>
      <c r="F3" s="218"/>
    </row>
    <row r="4" spans="1:6" ht="9" customHeight="1">
      <c r="A4" s="2"/>
      <c r="B4" s="2"/>
      <c r="C4" s="2"/>
      <c r="D4" s="2"/>
      <c r="E4" s="2"/>
      <c r="F4" s="2"/>
    </row>
  </sheetData>
  <sheetProtection/>
  <mergeCells count="3">
    <mergeCell ref="A3:F3"/>
    <mergeCell ref="A1:F1"/>
    <mergeCell ref="A2:F2"/>
  </mergeCells>
  <printOptions/>
  <pageMargins left="0.2708333333333333" right="0.21875" top="0.28125" bottom="0.4895833333333333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view="pageLayout" workbookViewId="0" topLeftCell="A1">
      <selection activeCell="G21" sqref="F21:G21"/>
    </sheetView>
  </sheetViews>
  <sheetFormatPr defaultColWidth="9.125" defaultRowHeight="12.75"/>
  <cols>
    <col min="1" max="1" width="4.375" style="52" customWidth="1"/>
    <col min="2" max="2" width="21.375" style="52" customWidth="1"/>
    <col min="3" max="3" width="15.875" style="52" customWidth="1"/>
    <col min="4" max="4" width="19.625" style="53" customWidth="1"/>
    <col min="5" max="5" width="9.125" style="52" customWidth="1"/>
    <col min="6" max="6" width="4.125" style="52" customWidth="1"/>
    <col min="7" max="7" width="4.875" style="52" customWidth="1"/>
    <col min="8" max="16384" width="9.125" style="52" customWidth="1"/>
  </cols>
  <sheetData>
    <row r="1" spans="1:6" s="1" customFormat="1" ht="23.25" customHeight="1">
      <c r="A1" s="217" t="s">
        <v>266</v>
      </c>
      <c r="B1" s="217"/>
      <c r="C1" s="217"/>
      <c r="D1" s="217"/>
      <c r="E1" s="217"/>
      <c r="F1" s="217"/>
    </row>
    <row r="2" spans="1:6" s="1" customFormat="1" ht="18.75" customHeight="1">
      <c r="A2" s="218" t="s">
        <v>267</v>
      </c>
      <c r="B2" s="218"/>
      <c r="C2" s="218"/>
      <c r="D2" s="218"/>
      <c r="E2" s="218"/>
      <c r="F2" s="218"/>
    </row>
    <row r="3" spans="1:6" s="1" customFormat="1" ht="18.75" customHeight="1">
      <c r="A3" s="218" t="s">
        <v>269</v>
      </c>
      <c r="B3" s="218"/>
      <c r="C3" s="218"/>
      <c r="D3" s="218"/>
      <c r="E3" s="218"/>
      <c r="F3" s="218"/>
    </row>
    <row r="4" spans="1:6" ht="9" customHeight="1">
      <c r="A4" s="2"/>
      <c r="B4" s="2"/>
      <c r="C4" s="2"/>
      <c r="D4" s="2"/>
      <c r="E4" s="2"/>
      <c r="F4" s="2"/>
    </row>
  </sheetData>
  <sheetProtection/>
  <mergeCells count="3">
    <mergeCell ref="A1:F1"/>
    <mergeCell ref="A2:F2"/>
    <mergeCell ref="A3:F3"/>
  </mergeCells>
  <printOptions/>
  <pageMargins left="0.4479166666666667" right="0.5" top="0.3541666666666667" bottom="0.364583333333333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Raszka Roman</cp:lastModifiedBy>
  <cp:lastPrinted>2015-06-20T03:56:04Z</cp:lastPrinted>
  <dcterms:created xsi:type="dcterms:W3CDTF">2002-11-09T13:44:01Z</dcterms:created>
  <dcterms:modified xsi:type="dcterms:W3CDTF">2016-04-23T23:02:40Z</dcterms:modified>
  <cp:category/>
  <cp:version/>
  <cp:contentType/>
  <cp:contentStatus/>
</cp:coreProperties>
</file>